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Сандул\УПОВНОВАЖЕНА ОСОБА 2021\11.01.2021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externalReferences>
    <externalReference r:id="rId4"/>
  </externalReferences>
  <definedNames>
    <definedName name="_xlnm._FilterDatabase" localSheetId="0" hidden="1">'Шаблон заповнення'!$A$5:$K$131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D113" i="1"/>
  <c r="D117" i="1"/>
  <c r="D129" i="1"/>
  <c r="D130" i="1"/>
  <c r="D128" i="1"/>
  <c r="D127" i="1"/>
  <c r="D126" i="1"/>
  <c r="D125" i="1"/>
  <c r="D124" i="1" l="1"/>
  <c r="D122" i="1"/>
  <c r="D123" i="1"/>
  <c r="D121" i="1"/>
  <c r="D120" i="1"/>
  <c r="D111" i="1"/>
  <c r="D109" i="1"/>
  <c r="D106" i="1"/>
  <c r="D86" i="1" l="1"/>
  <c r="D85" i="1"/>
  <c r="D79" i="1"/>
  <c r="D78" i="1"/>
  <c r="D77" i="1"/>
  <c r="D76" i="1"/>
  <c r="D75" i="1"/>
  <c r="D97" i="1"/>
  <c r="D103" i="1"/>
  <c r="D104" i="1"/>
  <c r="D105" i="1"/>
  <c r="D90" i="1"/>
  <c r="D94" i="1"/>
  <c r="D95" i="1"/>
  <c r="D80" i="1"/>
  <c r="D96" i="1"/>
  <c r="D100" i="1"/>
  <c r="D101" i="1"/>
  <c r="D102" i="1"/>
  <c r="D99" i="1"/>
  <c r="D74" i="1"/>
  <c r="D73" i="1"/>
  <c r="D71" i="1"/>
  <c r="D69" i="1"/>
  <c r="D67" i="1"/>
  <c r="D64" i="1"/>
  <c r="D62" i="1"/>
  <c r="D63" i="1"/>
  <c r="D61" i="1"/>
  <c r="D58" i="1"/>
  <c r="D59" i="1"/>
  <c r="D60" i="1"/>
  <c r="D56" i="1"/>
  <c r="D54" i="1"/>
  <c r="D52" i="1"/>
  <c r="D51" i="1"/>
  <c r="D48" i="1"/>
  <c r="D45" i="1"/>
  <c r="D40" i="1"/>
  <c r="D36" i="1"/>
  <c r="D33" i="1"/>
  <c r="D31" i="1"/>
  <c r="D32" i="1"/>
  <c r="D37" i="1"/>
  <c r="D38" i="1"/>
  <c r="D26" i="1"/>
  <c r="D39" i="1"/>
  <c r="D28" i="1"/>
  <c r="D22" i="1"/>
  <c r="D21" i="1"/>
  <c r="D20" i="1"/>
  <c r="D19" i="1"/>
  <c r="D16" i="1" l="1"/>
  <c r="D11" i="1"/>
  <c r="D27" i="1"/>
  <c r="D23" i="1"/>
  <c r="D13" i="1"/>
  <c r="D15" i="1"/>
  <c r="D7" i="1"/>
  <c r="D8" i="1"/>
  <c r="D9" i="1"/>
  <c r="D10" i="1"/>
  <c r="D6" i="1"/>
  <c r="D17" i="1"/>
  <c r="C131" i="1" l="1"/>
</calcChain>
</file>

<file path=xl/sharedStrings.xml><?xml version="1.0" encoding="utf-8"?>
<sst xmlns="http://schemas.openxmlformats.org/spreadsheetml/2006/main" count="515" uniqueCount="257">
  <si>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</si>
  <si>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</si>
  <si>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</si>
  <si>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</si>
  <si>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</si>
  <si>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</si>
  <si>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</si>
  <si>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</si>
  <si>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</si>
  <si>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російський рубль</t>
  </si>
  <si>
    <t>євро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</si>
  <si>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</si>
  <si>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</si>
  <si>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</si>
  <si>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</si>
  <si>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</si>
  <si>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</si>
  <si>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</si>
  <si>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</si>
  <si>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</si>
  <si>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</si>
  <si>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</si>
  <si>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</si>
  <si>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</si>
  <si>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</si>
  <si>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</si>
  <si>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</si>
  <si>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</si>
  <si>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</si>
  <si>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</si>
  <si>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</si>
  <si>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</si>
  <si>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</si>
  <si>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</si>
  <si>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</si>
  <si>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</si>
  <si>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</si>
  <si>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</si>
  <si>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</si>
  <si>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</si>
  <si>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</si>
  <si>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</si>
  <si>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</si>
  <si>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</si>
  <si>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</si>
  <si>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</si>
  <si>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</si>
  <si>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</si>
  <si>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</si>
  <si>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</si>
  <si>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</si>
  <si>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</si>
  <si>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</si>
  <si>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</si>
  <si>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</si>
  <si>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</si>
  <si>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Висвітлення діяльності виконавчих органів ради через друковані засоби</t>
  </si>
  <si>
    <t>Послуги водовідведення</t>
  </si>
  <si>
    <t>63710000-9</t>
  </si>
  <si>
    <t>50310000-1</t>
  </si>
  <si>
    <t>72410000-7</t>
  </si>
  <si>
    <t>72260000-5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</si>
  <si>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</si>
  <si>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</si>
  <si>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</si>
  <si>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</si>
  <si>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</si>
  <si>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</si>
  <si>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</si>
  <si>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>34330000-9</t>
  </si>
  <si>
    <t>Поточний ремонт та обслуговування оргтехніки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</si>
  <si>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</si>
  <si>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</si>
  <si>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</si>
  <si>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</si>
  <si>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</si>
  <si>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</si>
  <si>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70330000-3</t>
  </si>
  <si>
    <t>65110000-7</t>
  </si>
  <si>
    <t>09320000-8</t>
  </si>
  <si>
    <t>Ритуальні вінки</t>
  </si>
  <si>
    <t>Квіткова продукція</t>
  </si>
  <si>
    <t>Наше місто</t>
  </si>
  <si>
    <t>Марки</t>
  </si>
  <si>
    <t>22410000-7</t>
  </si>
  <si>
    <t>30190000-7</t>
  </si>
  <si>
    <t>30230000-0</t>
  </si>
  <si>
    <t>Картриджі, тонери</t>
  </si>
  <si>
    <t>30120000-6</t>
  </si>
  <si>
    <t>39830000-9</t>
  </si>
  <si>
    <t>Мило рідке, 5л.</t>
  </si>
  <si>
    <t>33711000-7</t>
  </si>
  <si>
    <t>Освіжувач повітря</t>
  </si>
  <si>
    <t>39810000-3</t>
  </si>
  <si>
    <t>31530000-0</t>
  </si>
  <si>
    <t>Гофра</t>
  </si>
  <si>
    <t>42130000-9</t>
  </si>
  <si>
    <t>44140000-3</t>
  </si>
  <si>
    <t>44520000-1</t>
  </si>
  <si>
    <t>19440000-2</t>
  </si>
  <si>
    <t>31410000-3</t>
  </si>
  <si>
    <t>Оренда приміщень</t>
  </si>
  <si>
    <t>70220000-9</t>
  </si>
  <si>
    <t>50610000-4</t>
  </si>
  <si>
    <t>Утилізація небезпечних відходів (ламп, шин, масла моторного, акумуляторів)</t>
  </si>
  <si>
    <t>90520000-8</t>
  </si>
  <si>
    <t>72250000-2</t>
  </si>
  <si>
    <t>Послуги з наклеювання білбордів</t>
  </si>
  <si>
    <t>Послуги з навчання, семінари</t>
  </si>
  <si>
    <t xml:space="preserve">79980000-7 </t>
  </si>
  <si>
    <t>Загальна очікувана вартість предмета закупівлі</t>
  </si>
  <si>
    <t>Бензин А-95</t>
  </si>
  <si>
    <t>09130000-9</t>
  </si>
  <si>
    <t xml:space="preserve"> Папір А4</t>
  </si>
  <si>
    <t>Конверти немарковані А4,А5, крафт</t>
  </si>
  <si>
    <t>Печатки і штампи</t>
  </si>
  <si>
    <t>Рукавиці гумові</t>
  </si>
  <si>
    <t>18420000-9</t>
  </si>
  <si>
    <t>Лікарські засоби</t>
  </si>
  <si>
    <t>Запчастини та комплектуючі для комп’ютерної та оргтехніки</t>
  </si>
  <si>
    <t>33600000-6</t>
  </si>
  <si>
    <t>Засіб для миття вікон</t>
  </si>
  <si>
    <t>Туалетний папір</t>
  </si>
  <si>
    <t>Рушники паперові</t>
  </si>
  <si>
    <t>33760000-5</t>
  </si>
  <si>
    <t>Лампи освітлення</t>
  </si>
  <si>
    <t>Лампи накалювання</t>
  </si>
  <si>
    <t>Стартери</t>
  </si>
  <si>
    <t>Змішувачі</t>
  </si>
  <si>
    <t>Арматура, рем.комплект до унітазу</t>
  </si>
  <si>
    <t>Куля-кран</t>
  </si>
  <si>
    <t>Серцевини до замків (циліндри)</t>
  </si>
  <si>
    <t>Замки врізні, навісні</t>
  </si>
  <si>
    <t>Шпагат</t>
  </si>
  <si>
    <t>Батарейки-акумулятори</t>
  </si>
  <si>
    <t xml:space="preserve"> Батарейки для годинників</t>
  </si>
  <si>
    <t>Журнали</t>
  </si>
  <si>
    <t>Бланки</t>
  </si>
  <si>
    <t>22820000-4</t>
  </si>
  <si>
    <t>22810000-1</t>
  </si>
  <si>
    <t>Послуги охоронної сигналізації (архів, ЦНАП, ВВДРВ, ВК)</t>
  </si>
  <si>
    <t>Обслуговування системи пожежної сигналізації</t>
  </si>
  <si>
    <t>Супровід поліцією охорони ЦНАП</t>
  </si>
  <si>
    <t>Щоденний технічний огляд автомобілів</t>
  </si>
  <si>
    <t>Передрейсовий інструктаж водіїв</t>
  </si>
  <si>
    <t>Щоденний медичний огляд</t>
  </si>
  <si>
    <t>Щорічний медичний огляд</t>
  </si>
  <si>
    <t>85140000-2</t>
  </si>
  <si>
    <t>Страхування орендованих приміщень</t>
  </si>
  <si>
    <t>Послуги з поточного ремонту та обслуговування автомобілів</t>
  </si>
  <si>
    <t>Послуги шиномонтажу</t>
  </si>
  <si>
    <t>Послуга цифрового підпису</t>
  </si>
  <si>
    <t>Інтернет зв'язок (установа)</t>
  </si>
  <si>
    <t>Послуги користування каналами зв’язку</t>
  </si>
  <si>
    <t>Послуги захищеного каналу зв’язку ЦНАП</t>
  </si>
  <si>
    <t>Оренда приміщень для міських слухань</t>
  </si>
  <si>
    <t>Експлуатаційні послуги (ВВДРВ, ЦНАП, Архів, Цвіточний, 9)</t>
  </si>
  <si>
    <t>79820000-2</t>
  </si>
  <si>
    <t>Послуга з системного супроводження  програмного забезпечення M.E.Doc</t>
  </si>
  <si>
    <t>Послуга на використання програми Ліга-Закон</t>
  </si>
  <si>
    <t xml:space="preserve">Послуги з обслуговування робочих станцій </t>
  </si>
  <si>
    <t>Нотаріальні послуги, одержання витягів</t>
  </si>
  <si>
    <t>79130000-4</t>
  </si>
  <si>
    <t>Послуги з проведення замірів опору ізоляції</t>
  </si>
  <si>
    <t>50710000-5</t>
  </si>
  <si>
    <t>Постачання гарячої води</t>
  </si>
  <si>
    <t>Оплата теплопостачання</t>
  </si>
  <si>
    <t>90400000-1</t>
  </si>
  <si>
    <t>09310000-5</t>
  </si>
  <si>
    <t>65310000-9</t>
  </si>
  <si>
    <t>90510000-5</t>
  </si>
  <si>
    <t>80570000-0</t>
  </si>
  <si>
    <t>39290000-1</t>
  </si>
  <si>
    <t xml:space="preserve">Придбання білбордів </t>
  </si>
  <si>
    <t>03120000-8</t>
  </si>
  <si>
    <t>22458000-5</t>
  </si>
  <si>
    <t>Вітальні листівки (в асортименті)</t>
  </si>
  <si>
    <t>22320000-9</t>
  </si>
  <si>
    <t>79340000-9</t>
  </si>
  <si>
    <t>55110000-4</t>
  </si>
  <si>
    <t>55320000-9</t>
  </si>
  <si>
    <t>Канцтовари в асортименті</t>
  </si>
  <si>
    <t>39710000-2</t>
  </si>
  <si>
    <t>допорогова закупівля/спрощена закупівля</t>
  </si>
  <si>
    <t>Ремонт та технічне обслуговування кондиціонерів</t>
  </si>
  <si>
    <t>50730000-1</t>
  </si>
  <si>
    <t>Повірка вогнегасників (Установа)</t>
  </si>
  <si>
    <t>Виконавчий комітет Южноукраїнської міської ради</t>
  </si>
  <si>
    <t>ЄДРПОУ 20910974</t>
  </si>
  <si>
    <t xml:space="preserve">Річний план закупівель (спрощені/допорогові закупівлі та без застосування електронної системи) </t>
  </si>
  <si>
    <t>Уповноважена особа                                                                                             Л.М. Сандул</t>
  </si>
  <si>
    <t>спрощена закупівля</t>
  </si>
  <si>
    <t>Передплата видань на 2021р</t>
  </si>
  <si>
    <t>Електронні ключі (електронні носії інформації)</t>
  </si>
  <si>
    <t>39220000-0</t>
  </si>
  <si>
    <t>Змінні насадки на швабри в асортименті</t>
  </si>
  <si>
    <t>Обслуговування програми IAC «LOGIKA» (додаткові кошти)</t>
  </si>
  <si>
    <t>Фотопапір</t>
  </si>
  <si>
    <t>Меблі</t>
  </si>
  <si>
    <t>39130000-2</t>
  </si>
  <si>
    <t>Рукавиці ПВХ</t>
  </si>
  <si>
    <t>Монітори</t>
  </si>
  <si>
    <t>Набір фарб</t>
  </si>
  <si>
    <t>Калькулятор</t>
  </si>
  <si>
    <t>Маски медичні (COVID-19 забезпечення Установи)</t>
  </si>
  <si>
    <t>33140000-3</t>
  </si>
  <si>
    <t>Антисептичні засоби (COVID-19 забезпечення Установи)</t>
  </si>
  <si>
    <t>33740000-9</t>
  </si>
  <si>
    <t>Засіб для миття туалету</t>
  </si>
  <si>
    <t>Електрочайники</t>
  </si>
  <si>
    <t>Вода мінеральна бутильована</t>
  </si>
  <si>
    <t>15980000-1</t>
  </si>
  <si>
    <t>Серветки вологі</t>
  </si>
  <si>
    <t>Серветки для прибирання</t>
  </si>
  <si>
    <t>Пакети для сміття</t>
  </si>
  <si>
    <t>19640000-4</t>
  </si>
  <si>
    <t>39520000-3</t>
  </si>
  <si>
    <t>Швабри</t>
  </si>
  <si>
    <t>Щітка з совком</t>
  </si>
  <si>
    <t>Мітла</t>
  </si>
  <si>
    <t>Відро пластмасове</t>
  </si>
  <si>
    <t>Нитки для зшивання документів</t>
  </si>
  <si>
    <t>Халат робочий</t>
  </si>
  <si>
    <t xml:space="preserve">18130000-9 </t>
  </si>
  <si>
    <t>75240000-0</t>
  </si>
  <si>
    <t>75250000-3</t>
  </si>
  <si>
    <t>Послуги із страхування автомобілів</t>
  </si>
  <si>
    <t>Послуги із страхування водіїв</t>
  </si>
  <si>
    <t>Обслуговування електроустановок</t>
  </si>
  <si>
    <t>Інтернет зв'язок (сел. Костянтинівка)</t>
  </si>
  <si>
    <t>Інтернет зв'язок (с. Іванівка)</t>
  </si>
  <si>
    <t>Надання послуг з розміщення веб-сторінки з головним доменом в мережі інтернет</t>
  </si>
  <si>
    <t>Інтеграція системи керування контентом офіційного сайту м. Южноукраїнська з соц.мережами та розробка модуля напівавтоматичного процесу розміщення новин в соц.мережах</t>
  </si>
  <si>
    <t>Послуги телефонного зв’язку (Установа)</t>
  </si>
  <si>
    <t>Послуги телефонного зв’язку (с. Іванівка)</t>
  </si>
  <si>
    <t xml:space="preserve">Послуги антивірусного програмного забезпечення </t>
  </si>
  <si>
    <t>48760000-3</t>
  </si>
  <si>
    <t>Ліцензії по лінії МВС (послуги з ліцензійного програмного забезпечення ЦНАПу)</t>
  </si>
  <si>
    <t>Надання послуг з обробки та періодичної архівацій даних розміщуваних на офіційному сайті міста Южноукраїнськ</t>
  </si>
  <si>
    <t>Надання послуг з технічного обслуговування офіційного веб-сайту міста Южноукраїнська</t>
  </si>
  <si>
    <t>Надання послуг з розміщення та зберігання архіву з електронно-інформаційного ресурсу (веб-сайту)</t>
  </si>
  <si>
    <t>Модуль паролів оновлення користувачів</t>
  </si>
  <si>
    <t>Оплата теплопостачання (сел. Костянтинівка)</t>
  </si>
  <si>
    <t>Холодна вода (смт Костянтинівка)</t>
  </si>
  <si>
    <t>Послуги водовідведення (смт Костянтинівка)</t>
  </si>
  <si>
    <t>Постачання електричної енергії (смт Костянтинівка)</t>
  </si>
  <si>
    <t>Послуги телефонного зв’язку (смт Костянтинівка)</t>
  </si>
  <si>
    <t>Постачання електричної енергії (с. Іванівка)</t>
  </si>
  <si>
    <t>Послуги розподілу електричної енергії (смт Костянтинівка)</t>
  </si>
  <si>
    <t>Послуги розподілу електричної енергії (с. Іванівка)</t>
  </si>
  <si>
    <t xml:space="preserve">Папки вітальні </t>
  </si>
  <si>
    <t>Колар міського голови</t>
  </si>
  <si>
    <t>18530000-3</t>
  </si>
  <si>
    <t>Сплата членських внесків в АМУ</t>
  </si>
  <si>
    <t>Сплата членських внесків «Енергоефективні міста»</t>
  </si>
  <si>
    <t>Білизна, 1л.</t>
  </si>
  <si>
    <t xml:space="preserve">на 2021 рік  станом на 11.01.2021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</si>
</sst>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2;&#1085;&#1076;&#1091;&#1083;/&#1058;&#1045;&#1053;&#1044;&#1045;&#1056;%202020/08.01.20%20&#8470;1%20&#1088;&#1110;&#1095;&#1085;.&#1087;&#1083;&#1072;&#1085;/Plan%20&#1089;&#1090;&#1072;&#1085;&#1086;&#1084;%2008.01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заповнення"/>
      <sheetName val="Лист1"/>
      <sheetName val="Справочники (ничего не менять!)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40"/>
  <sheetViews>
    <sheetView tabSelected="1" zoomScale="85" zoomScaleNormal="85" workbookViewId="0">
      <selection activeCell="H130" sqref="H130"/>
    </sheetView>
  </sheetViews>
  <sheetFormatPr defaultRowHeight="15.75" x14ac:dyDescent="0.25"/>
  <cols>
    <col min="1" max="1" width="37.7109375" style="9" customWidth="1"/>
    <col min="2" max="2" width="12.7109375" style="9" customWidth="1"/>
    <col min="3" max="3" width="14.28515625" style="15" customWidth="1"/>
    <col min="4" max="4" width="14.42578125" style="15" customWidth="1"/>
    <col min="5" max="5" width="14.140625" style="9" customWidth="1"/>
    <col min="6" max="6" width="9.7109375" style="9" customWidth="1"/>
    <col min="7" max="7" width="40.140625" style="9" customWidth="1"/>
    <col min="8" max="8" width="16.140625" style="10" customWidth="1"/>
    <col min="9" max="9" width="17.28515625" style="9" customWidth="1"/>
    <col min="10" max="10" width="33.7109375" style="9" hidden="1" customWidth="1"/>
    <col min="11" max="11" width="16.5703125" style="9" customWidth="1"/>
    <col min="12" max="16384" width="9.140625" style="9"/>
  </cols>
  <sheetData>
    <row r="1" spans="1:11" ht="18.75" x14ac:dyDescent="0.3">
      <c r="C1" s="90" t="s">
        <v>189</v>
      </c>
      <c r="D1" s="90"/>
      <c r="E1" s="90"/>
      <c r="F1" s="90"/>
      <c r="G1" s="90"/>
      <c r="H1" s="90"/>
      <c r="I1" s="90"/>
    </row>
    <row r="2" spans="1:11" ht="18.75" x14ac:dyDescent="0.3">
      <c r="C2" s="90" t="s">
        <v>256</v>
      </c>
      <c r="D2" s="90"/>
      <c r="E2" s="90"/>
      <c r="F2" s="90"/>
      <c r="G2" s="90"/>
      <c r="H2" s="90"/>
      <c r="I2" s="90"/>
    </row>
    <row r="3" spans="1:11" ht="18.75" x14ac:dyDescent="0.3">
      <c r="C3" s="90" t="s">
        <v>187</v>
      </c>
      <c r="D3" s="90"/>
      <c r="E3" s="90"/>
      <c r="F3" s="90"/>
      <c r="G3" s="90"/>
      <c r="H3" s="90"/>
      <c r="I3" s="90"/>
    </row>
    <row r="4" spans="1:11" ht="19.5" customHeight="1" thickBot="1" x14ac:dyDescent="0.3">
      <c r="C4" s="91" t="s">
        <v>188</v>
      </c>
      <c r="D4" s="91"/>
      <c r="E4" s="91"/>
      <c r="F4" s="91"/>
      <c r="G4" s="91"/>
      <c r="H4" s="91"/>
      <c r="I4" s="91"/>
    </row>
    <row r="5" spans="1:11" ht="156" customHeight="1" thickBot="1" x14ac:dyDescent="0.3">
      <c r="A5" s="1" t="s">
        <v>39</v>
      </c>
      <c r="B5" s="3" t="s">
        <v>6</v>
      </c>
      <c r="C5" s="18" t="s">
        <v>0</v>
      </c>
      <c r="D5" s="51" t="s">
        <v>110</v>
      </c>
      <c r="E5" s="22" t="s">
        <v>1</v>
      </c>
      <c r="F5" s="6" t="s">
        <v>2</v>
      </c>
      <c r="G5" s="5" t="s">
        <v>5</v>
      </c>
      <c r="H5" s="8" t="s">
        <v>16</v>
      </c>
      <c r="I5" s="2" t="s">
        <v>17</v>
      </c>
      <c r="J5" s="11" t="s">
        <v>49</v>
      </c>
      <c r="K5" s="4" t="s">
        <v>3</v>
      </c>
    </row>
    <row r="6" spans="1:11" ht="28.5" customHeight="1" thickBot="1" x14ac:dyDescent="0.3">
      <c r="A6" s="23" t="s">
        <v>111</v>
      </c>
      <c r="B6" s="49" t="s">
        <v>7</v>
      </c>
      <c r="C6" s="36">
        <v>120000</v>
      </c>
      <c r="D6" s="24">
        <f>C6</f>
        <v>120000</v>
      </c>
      <c r="E6" s="23" t="s">
        <v>65</v>
      </c>
      <c r="F6" s="49">
        <v>2021</v>
      </c>
      <c r="G6" s="62" t="s">
        <v>183</v>
      </c>
      <c r="H6" s="26">
        <v>44256</v>
      </c>
      <c r="I6" s="49" t="s">
        <v>112</v>
      </c>
      <c r="J6" s="23"/>
      <c r="K6" s="49">
        <v>2210</v>
      </c>
    </row>
    <row r="7" spans="1:11" ht="30.75" customHeight="1" thickBot="1" x14ac:dyDescent="0.3">
      <c r="A7" s="23" t="s">
        <v>55</v>
      </c>
      <c r="B7" s="23" t="s">
        <v>7</v>
      </c>
      <c r="C7" s="36">
        <v>76000</v>
      </c>
      <c r="D7" s="24">
        <f t="shared" ref="D7:D15" si="0">C7</f>
        <v>76000</v>
      </c>
      <c r="E7" s="23" t="s">
        <v>65</v>
      </c>
      <c r="F7" s="49">
        <v>2021</v>
      </c>
      <c r="G7" s="61" t="s">
        <v>183</v>
      </c>
      <c r="H7" s="26">
        <v>44197</v>
      </c>
      <c r="I7" s="23" t="s">
        <v>69</v>
      </c>
      <c r="J7" s="23"/>
      <c r="K7" s="23">
        <v>2210</v>
      </c>
    </row>
    <row r="8" spans="1:11" ht="16.5" thickBot="1" x14ac:dyDescent="0.3">
      <c r="A8" s="25" t="s">
        <v>54</v>
      </c>
      <c r="B8" s="23" t="s">
        <v>7</v>
      </c>
      <c r="C8" s="24">
        <v>14000</v>
      </c>
      <c r="D8" s="24">
        <f t="shared" si="0"/>
        <v>14000</v>
      </c>
      <c r="E8" s="25" t="s">
        <v>65</v>
      </c>
      <c r="F8" s="49">
        <v>2021</v>
      </c>
      <c r="G8" s="23" t="s">
        <v>37</v>
      </c>
      <c r="H8" s="26">
        <v>44197</v>
      </c>
      <c r="I8" s="25" t="s">
        <v>75</v>
      </c>
      <c r="J8" s="25"/>
      <c r="K8" s="25">
        <v>2210</v>
      </c>
    </row>
    <row r="9" spans="1:11" ht="16.5" thickBot="1" x14ac:dyDescent="0.3">
      <c r="A9" s="25" t="s">
        <v>83</v>
      </c>
      <c r="B9" s="23" t="s">
        <v>7</v>
      </c>
      <c r="C9" s="24">
        <v>49910</v>
      </c>
      <c r="D9" s="24">
        <f t="shared" si="0"/>
        <v>49910</v>
      </c>
      <c r="E9" s="25" t="s">
        <v>65</v>
      </c>
      <c r="F9" s="49">
        <v>2021</v>
      </c>
      <c r="G9" s="23" t="s">
        <v>37</v>
      </c>
      <c r="H9" s="26">
        <v>44228</v>
      </c>
      <c r="I9" s="25" t="s">
        <v>84</v>
      </c>
      <c r="J9" s="25"/>
      <c r="K9" s="25">
        <v>2210</v>
      </c>
    </row>
    <row r="10" spans="1:11" ht="19.5" customHeight="1" x14ac:dyDescent="0.25">
      <c r="A10" s="23" t="s">
        <v>192</v>
      </c>
      <c r="B10" s="23" t="s">
        <v>7</v>
      </c>
      <c r="C10" s="24">
        <v>42000</v>
      </c>
      <c r="D10" s="24">
        <f t="shared" si="0"/>
        <v>42000</v>
      </c>
      <c r="E10" s="25" t="s">
        <v>65</v>
      </c>
      <c r="F10" s="49">
        <v>2021</v>
      </c>
      <c r="G10" s="23" t="s">
        <v>37</v>
      </c>
      <c r="H10" s="26">
        <v>44197</v>
      </c>
      <c r="I10" s="25" t="s">
        <v>109</v>
      </c>
      <c r="J10" s="25"/>
      <c r="K10" s="25">
        <v>2210</v>
      </c>
    </row>
    <row r="11" spans="1:11" ht="32.25" customHeight="1" x14ac:dyDescent="0.25">
      <c r="A11" s="23" t="s">
        <v>181</v>
      </c>
      <c r="B11" s="81" t="s">
        <v>7</v>
      </c>
      <c r="C11" s="24">
        <v>43400</v>
      </c>
      <c r="D11" s="87">
        <f>C11+C12</f>
        <v>48400</v>
      </c>
      <c r="E11" s="81" t="s">
        <v>65</v>
      </c>
      <c r="F11" s="81">
        <v>2021</v>
      </c>
      <c r="G11" s="23" t="s">
        <v>37</v>
      </c>
      <c r="H11" s="83">
        <v>44197</v>
      </c>
      <c r="I11" s="78" t="s">
        <v>85</v>
      </c>
      <c r="J11" s="25"/>
      <c r="K11" s="78">
        <v>2210</v>
      </c>
    </row>
    <row r="12" spans="1:11" ht="17.25" customHeight="1" x14ac:dyDescent="0.25">
      <c r="A12" s="23" t="s">
        <v>115</v>
      </c>
      <c r="B12" s="86"/>
      <c r="C12" s="24">
        <v>5000</v>
      </c>
      <c r="D12" s="89"/>
      <c r="E12" s="86"/>
      <c r="F12" s="86"/>
      <c r="G12" s="23" t="s">
        <v>37</v>
      </c>
      <c r="H12" s="84"/>
      <c r="I12" s="79"/>
      <c r="J12" s="25"/>
      <c r="K12" s="79"/>
    </row>
    <row r="13" spans="1:11" ht="29.25" customHeight="1" x14ac:dyDescent="0.25">
      <c r="A13" s="23" t="s">
        <v>113</v>
      </c>
      <c r="B13" s="86"/>
      <c r="C13" s="24">
        <v>46400</v>
      </c>
      <c r="D13" s="92">
        <f>C13+C14</f>
        <v>48640</v>
      </c>
      <c r="E13" s="86"/>
      <c r="F13" s="86"/>
      <c r="G13" s="81" t="s">
        <v>37</v>
      </c>
      <c r="H13" s="85">
        <v>44256</v>
      </c>
      <c r="I13" s="79"/>
      <c r="J13" s="25"/>
      <c r="K13" s="79"/>
    </row>
    <row r="14" spans="1:11" ht="17.25" customHeight="1" x14ac:dyDescent="0.25">
      <c r="A14" s="23" t="s">
        <v>197</v>
      </c>
      <c r="B14" s="86"/>
      <c r="C14" s="24">
        <v>2240</v>
      </c>
      <c r="D14" s="92"/>
      <c r="E14" s="86"/>
      <c r="F14" s="86"/>
      <c r="G14" s="82"/>
      <c r="H14" s="84"/>
      <c r="I14" s="79"/>
      <c r="J14" s="25"/>
      <c r="K14" s="79"/>
    </row>
    <row r="15" spans="1:11" ht="20.25" customHeight="1" x14ac:dyDescent="0.25">
      <c r="A15" s="23" t="s">
        <v>114</v>
      </c>
      <c r="B15" s="86"/>
      <c r="C15" s="24">
        <v>1450</v>
      </c>
      <c r="D15" s="24">
        <f t="shared" si="0"/>
        <v>1450</v>
      </c>
      <c r="E15" s="86"/>
      <c r="F15" s="86"/>
      <c r="G15" s="23" t="s">
        <v>37</v>
      </c>
      <c r="H15" s="26">
        <v>44231</v>
      </c>
      <c r="I15" s="79"/>
      <c r="J15" s="30"/>
      <c r="K15" s="79"/>
    </row>
    <row r="16" spans="1:11" ht="18.75" customHeight="1" x14ac:dyDescent="0.25">
      <c r="A16" s="23" t="s">
        <v>203</v>
      </c>
      <c r="B16" s="23" t="s">
        <v>7</v>
      </c>
      <c r="C16" s="24">
        <v>1600</v>
      </c>
      <c r="D16" s="36">
        <f>C16</f>
        <v>1600</v>
      </c>
      <c r="E16" s="25" t="s">
        <v>65</v>
      </c>
      <c r="F16" s="23">
        <v>2021</v>
      </c>
      <c r="G16" s="23" t="s">
        <v>37</v>
      </c>
      <c r="H16" s="37">
        <v>44197</v>
      </c>
      <c r="I16" s="25"/>
      <c r="J16" s="25"/>
      <c r="K16" s="25">
        <v>2210</v>
      </c>
    </row>
    <row r="17" spans="1:11" x14ac:dyDescent="0.25">
      <c r="A17" s="25" t="s">
        <v>116</v>
      </c>
      <c r="B17" s="81" t="s">
        <v>7</v>
      </c>
      <c r="C17" s="24">
        <v>1000</v>
      </c>
      <c r="D17" s="92">
        <f>C17+C18</f>
        <v>2200</v>
      </c>
      <c r="E17" s="78" t="s">
        <v>65</v>
      </c>
      <c r="F17" s="81">
        <v>2021</v>
      </c>
      <c r="G17" s="81" t="s">
        <v>37</v>
      </c>
      <c r="H17" s="83">
        <v>44256</v>
      </c>
      <c r="I17" s="78" t="s">
        <v>117</v>
      </c>
      <c r="J17" s="25"/>
      <c r="K17" s="78">
        <v>2210</v>
      </c>
    </row>
    <row r="18" spans="1:11" x14ac:dyDescent="0.25">
      <c r="A18" s="25" t="s">
        <v>200</v>
      </c>
      <c r="B18" s="86"/>
      <c r="C18" s="24">
        <v>1200</v>
      </c>
      <c r="D18" s="92"/>
      <c r="E18" s="79"/>
      <c r="F18" s="86"/>
      <c r="G18" s="86"/>
      <c r="H18" s="84"/>
      <c r="I18" s="79"/>
      <c r="J18" s="25"/>
      <c r="K18" s="79"/>
    </row>
    <row r="19" spans="1:11" x14ac:dyDescent="0.25">
      <c r="A19" s="25" t="s">
        <v>118</v>
      </c>
      <c r="B19" s="23" t="s">
        <v>7</v>
      </c>
      <c r="C19" s="24">
        <v>1500</v>
      </c>
      <c r="D19" s="45">
        <f>C19</f>
        <v>1500</v>
      </c>
      <c r="E19" s="25" t="s">
        <v>65</v>
      </c>
      <c r="F19" s="23">
        <v>2021</v>
      </c>
      <c r="G19" s="46" t="s">
        <v>37</v>
      </c>
      <c r="H19" s="26">
        <v>44256</v>
      </c>
      <c r="I19" s="25" t="s">
        <v>120</v>
      </c>
      <c r="J19" s="25"/>
      <c r="K19" s="25">
        <v>2210</v>
      </c>
    </row>
    <row r="20" spans="1:11" ht="31.5" x14ac:dyDescent="0.25">
      <c r="A20" s="23" t="s">
        <v>204</v>
      </c>
      <c r="B20" s="23" t="s">
        <v>7</v>
      </c>
      <c r="C20" s="24">
        <v>70000</v>
      </c>
      <c r="D20" s="45">
        <f>C20</f>
        <v>70000</v>
      </c>
      <c r="E20" s="25" t="s">
        <v>65</v>
      </c>
      <c r="F20" s="23">
        <v>2021</v>
      </c>
      <c r="G20" s="61" t="s">
        <v>183</v>
      </c>
      <c r="H20" s="29">
        <v>44197</v>
      </c>
      <c r="I20" s="32" t="s">
        <v>205</v>
      </c>
      <c r="J20" s="25"/>
      <c r="K20" s="25">
        <v>2210</v>
      </c>
    </row>
    <row r="21" spans="1:11" ht="31.5" x14ac:dyDescent="0.25">
      <c r="A21" s="23" t="s">
        <v>206</v>
      </c>
      <c r="B21" s="23" t="s">
        <v>7</v>
      </c>
      <c r="C21" s="24">
        <v>21000</v>
      </c>
      <c r="D21" s="35">
        <f>C21</f>
        <v>21000</v>
      </c>
      <c r="E21" s="30" t="s">
        <v>65</v>
      </c>
      <c r="F21" s="23">
        <v>2021</v>
      </c>
      <c r="G21" s="23" t="s">
        <v>37</v>
      </c>
      <c r="H21" s="26">
        <v>44197</v>
      </c>
      <c r="I21" s="25" t="s">
        <v>207</v>
      </c>
      <c r="J21" s="25"/>
      <c r="K21" s="30">
        <v>2210</v>
      </c>
    </row>
    <row r="22" spans="1:11" ht="20.25" customHeight="1" x14ac:dyDescent="0.25">
      <c r="A22" s="23" t="s">
        <v>198</v>
      </c>
      <c r="B22" s="23" t="s">
        <v>7</v>
      </c>
      <c r="C22" s="24">
        <v>9700</v>
      </c>
      <c r="D22" s="44">
        <f>C22</f>
        <v>9700</v>
      </c>
      <c r="E22" s="25" t="s">
        <v>65</v>
      </c>
      <c r="F22" s="33">
        <v>2021</v>
      </c>
      <c r="G22" s="23" t="s">
        <v>37</v>
      </c>
      <c r="H22" s="29">
        <v>44197</v>
      </c>
      <c r="I22" s="32" t="s">
        <v>199</v>
      </c>
      <c r="J22" s="25"/>
      <c r="K22" s="30">
        <v>2210</v>
      </c>
    </row>
    <row r="23" spans="1:11" ht="34.5" customHeight="1" x14ac:dyDescent="0.25">
      <c r="A23" s="23" t="s">
        <v>119</v>
      </c>
      <c r="B23" s="81" t="s">
        <v>7</v>
      </c>
      <c r="C23" s="24">
        <v>3000</v>
      </c>
      <c r="D23" s="87">
        <f>C23+C24+C25</f>
        <v>21000</v>
      </c>
      <c r="E23" s="78" t="s">
        <v>65</v>
      </c>
      <c r="F23" s="81">
        <v>2021</v>
      </c>
      <c r="G23" s="81" t="s">
        <v>37</v>
      </c>
      <c r="H23" s="26">
        <v>44197</v>
      </c>
      <c r="I23" s="78" t="s">
        <v>86</v>
      </c>
      <c r="J23" s="25"/>
      <c r="K23" s="78">
        <v>2210</v>
      </c>
    </row>
    <row r="24" spans="1:11" ht="34.5" customHeight="1" x14ac:dyDescent="0.25">
      <c r="A24" s="23" t="s">
        <v>193</v>
      </c>
      <c r="B24" s="86"/>
      <c r="C24" s="24">
        <v>14000</v>
      </c>
      <c r="D24" s="88"/>
      <c r="E24" s="79"/>
      <c r="F24" s="86"/>
      <c r="G24" s="86"/>
      <c r="H24" s="26">
        <v>44228</v>
      </c>
      <c r="I24" s="79"/>
      <c r="J24" s="25"/>
      <c r="K24" s="79"/>
    </row>
    <row r="25" spans="1:11" ht="18" customHeight="1" x14ac:dyDescent="0.25">
      <c r="A25" s="23" t="s">
        <v>201</v>
      </c>
      <c r="B25" s="82"/>
      <c r="C25" s="24">
        <v>4000</v>
      </c>
      <c r="D25" s="89"/>
      <c r="E25" s="80"/>
      <c r="F25" s="82"/>
      <c r="G25" s="82"/>
      <c r="H25" s="26">
        <v>44229</v>
      </c>
      <c r="I25" s="80"/>
      <c r="J25" s="25"/>
      <c r="K25" s="80"/>
    </row>
    <row r="26" spans="1:11" x14ac:dyDescent="0.25">
      <c r="A26" s="23" t="s">
        <v>87</v>
      </c>
      <c r="B26" s="23" t="s">
        <v>7</v>
      </c>
      <c r="C26" s="24">
        <v>29920</v>
      </c>
      <c r="D26" s="50">
        <f>C26</f>
        <v>29920</v>
      </c>
      <c r="E26" s="25" t="s">
        <v>65</v>
      </c>
      <c r="F26" s="23">
        <v>2021</v>
      </c>
      <c r="G26" s="25" t="s">
        <v>37</v>
      </c>
      <c r="H26" s="26">
        <v>44287</v>
      </c>
      <c r="I26" s="78" t="s">
        <v>88</v>
      </c>
      <c r="J26" s="25"/>
      <c r="K26" s="78">
        <v>2210</v>
      </c>
    </row>
    <row r="27" spans="1:11" x14ac:dyDescent="0.25">
      <c r="A27" s="23" t="s">
        <v>202</v>
      </c>
      <c r="B27" s="23" t="s">
        <v>7</v>
      </c>
      <c r="C27" s="24">
        <v>3200</v>
      </c>
      <c r="D27" s="24">
        <f>C27</f>
        <v>3200</v>
      </c>
      <c r="E27" s="25" t="s">
        <v>65</v>
      </c>
      <c r="F27" s="34">
        <v>2021</v>
      </c>
      <c r="G27" s="25" t="s">
        <v>37</v>
      </c>
      <c r="H27" s="28">
        <v>44317</v>
      </c>
      <c r="I27" s="80"/>
      <c r="J27" s="25"/>
      <c r="K27" s="80"/>
    </row>
    <row r="28" spans="1:11" ht="18.75" customHeight="1" x14ac:dyDescent="0.25">
      <c r="A28" s="23" t="s">
        <v>121</v>
      </c>
      <c r="B28" s="23" t="s">
        <v>7</v>
      </c>
      <c r="C28" s="24">
        <v>300</v>
      </c>
      <c r="D28" s="87">
        <f>C28+C29+C30</f>
        <v>1680</v>
      </c>
      <c r="E28" s="78" t="s">
        <v>65</v>
      </c>
      <c r="F28" s="81">
        <v>2021</v>
      </c>
      <c r="G28" s="81" t="s">
        <v>37</v>
      </c>
      <c r="H28" s="83">
        <v>44256</v>
      </c>
      <c r="I28" s="78" t="s">
        <v>89</v>
      </c>
      <c r="J28" s="25"/>
      <c r="K28" s="78">
        <v>2210</v>
      </c>
    </row>
    <row r="29" spans="1:11" ht="17.25" customHeight="1" x14ac:dyDescent="0.25">
      <c r="A29" s="23" t="s">
        <v>208</v>
      </c>
      <c r="B29" s="23" t="s">
        <v>7</v>
      </c>
      <c r="C29" s="24">
        <v>1200</v>
      </c>
      <c r="D29" s="88"/>
      <c r="E29" s="79"/>
      <c r="F29" s="86"/>
      <c r="G29" s="86"/>
      <c r="H29" s="85"/>
      <c r="I29" s="79"/>
      <c r="J29" s="25"/>
      <c r="K29" s="79"/>
    </row>
    <row r="30" spans="1:11" ht="19.5" customHeight="1" x14ac:dyDescent="0.25">
      <c r="A30" s="23" t="s">
        <v>255</v>
      </c>
      <c r="B30" s="23" t="s">
        <v>7</v>
      </c>
      <c r="C30" s="24">
        <v>180</v>
      </c>
      <c r="D30" s="89"/>
      <c r="E30" s="80"/>
      <c r="F30" s="82"/>
      <c r="G30" s="82"/>
      <c r="H30" s="84"/>
      <c r="I30" s="80"/>
      <c r="J30" s="25"/>
      <c r="K30" s="80"/>
    </row>
    <row r="31" spans="1:11" x14ac:dyDescent="0.25">
      <c r="A31" s="23" t="s">
        <v>90</v>
      </c>
      <c r="B31" s="23" t="s">
        <v>7</v>
      </c>
      <c r="C31" s="24">
        <v>1080</v>
      </c>
      <c r="D31" s="50">
        <f t="shared" ref="D31:D32" si="1">C31</f>
        <v>1080</v>
      </c>
      <c r="E31" s="25" t="s">
        <v>65</v>
      </c>
      <c r="F31" s="23">
        <v>2021</v>
      </c>
      <c r="G31" s="23" t="s">
        <v>37</v>
      </c>
      <c r="H31" s="26">
        <v>44256</v>
      </c>
      <c r="I31" s="25" t="s">
        <v>91</v>
      </c>
      <c r="J31" s="25"/>
      <c r="K31" s="25">
        <v>2210</v>
      </c>
    </row>
    <row r="32" spans="1:11" x14ac:dyDescent="0.25">
      <c r="A32" s="23" t="s">
        <v>92</v>
      </c>
      <c r="B32" s="23" t="s">
        <v>7</v>
      </c>
      <c r="C32" s="24">
        <v>1440</v>
      </c>
      <c r="D32" s="50">
        <f t="shared" si="1"/>
        <v>1440</v>
      </c>
      <c r="E32" s="25" t="s">
        <v>65</v>
      </c>
      <c r="F32" s="23">
        <v>2021</v>
      </c>
      <c r="G32" s="23" t="s">
        <v>37</v>
      </c>
      <c r="H32" s="26">
        <v>44257</v>
      </c>
      <c r="I32" s="25" t="s">
        <v>93</v>
      </c>
      <c r="J32" s="25"/>
      <c r="K32" s="25">
        <v>2210</v>
      </c>
    </row>
    <row r="33" spans="1:11" x14ac:dyDescent="0.25">
      <c r="A33" s="23" t="s">
        <v>122</v>
      </c>
      <c r="B33" s="81" t="s">
        <v>7</v>
      </c>
      <c r="C33" s="24">
        <v>1300</v>
      </c>
      <c r="D33" s="87">
        <f>C33+C34+C35</f>
        <v>2875</v>
      </c>
      <c r="E33" s="78" t="s">
        <v>65</v>
      </c>
      <c r="F33" s="81">
        <v>2021</v>
      </c>
      <c r="G33" s="81" t="s">
        <v>37</v>
      </c>
      <c r="H33" s="83">
        <v>44257</v>
      </c>
      <c r="I33" s="78" t="s">
        <v>124</v>
      </c>
      <c r="J33" s="25"/>
      <c r="K33" s="78">
        <v>2210</v>
      </c>
    </row>
    <row r="34" spans="1:11" x14ac:dyDescent="0.25">
      <c r="A34" s="23" t="s">
        <v>123</v>
      </c>
      <c r="B34" s="86"/>
      <c r="C34" s="24">
        <v>675</v>
      </c>
      <c r="D34" s="88"/>
      <c r="E34" s="79"/>
      <c r="F34" s="86"/>
      <c r="G34" s="86"/>
      <c r="H34" s="85"/>
      <c r="I34" s="79"/>
      <c r="J34" s="25"/>
      <c r="K34" s="79"/>
    </row>
    <row r="35" spans="1:11" x14ac:dyDescent="0.25">
      <c r="A35" s="23" t="s">
        <v>212</v>
      </c>
      <c r="B35" s="82"/>
      <c r="C35" s="24">
        <v>900</v>
      </c>
      <c r="D35" s="89"/>
      <c r="E35" s="80"/>
      <c r="F35" s="82"/>
      <c r="G35" s="82"/>
      <c r="H35" s="84"/>
      <c r="I35" s="80"/>
      <c r="J35" s="25"/>
      <c r="K35" s="80"/>
    </row>
    <row r="36" spans="1:11" x14ac:dyDescent="0.25">
      <c r="A36" s="23" t="s">
        <v>213</v>
      </c>
      <c r="B36" s="23" t="s">
        <v>7</v>
      </c>
      <c r="C36" s="50">
        <v>800</v>
      </c>
      <c r="D36" s="50">
        <f t="shared" ref="D36:D38" si="2">C36</f>
        <v>800</v>
      </c>
      <c r="E36" s="42" t="s">
        <v>65</v>
      </c>
      <c r="F36" s="23">
        <v>2021</v>
      </c>
      <c r="G36" s="23" t="s">
        <v>37</v>
      </c>
      <c r="H36" s="47">
        <v>44256</v>
      </c>
      <c r="I36" s="41" t="s">
        <v>216</v>
      </c>
      <c r="J36" s="25"/>
      <c r="K36" s="25">
        <v>2210</v>
      </c>
    </row>
    <row r="37" spans="1:11" x14ac:dyDescent="0.25">
      <c r="A37" s="23" t="s">
        <v>210</v>
      </c>
      <c r="B37" s="23" t="s">
        <v>7</v>
      </c>
      <c r="C37" s="24">
        <v>800</v>
      </c>
      <c r="D37" s="50">
        <f t="shared" si="2"/>
        <v>800</v>
      </c>
      <c r="E37" s="31" t="s">
        <v>65</v>
      </c>
      <c r="F37" s="23">
        <v>2021</v>
      </c>
      <c r="G37" s="23" t="s">
        <v>37</v>
      </c>
      <c r="H37" s="29">
        <v>44197</v>
      </c>
      <c r="I37" s="40" t="s">
        <v>211</v>
      </c>
      <c r="J37" s="25"/>
      <c r="K37" s="25">
        <v>2210</v>
      </c>
    </row>
    <row r="38" spans="1:11" x14ac:dyDescent="0.25">
      <c r="A38" s="23" t="s">
        <v>214</v>
      </c>
      <c r="B38" s="23" t="s">
        <v>7</v>
      </c>
      <c r="C38" s="24">
        <v>75</v>
      </c>
      <c r="D38" s="50">
        <f t="shared" si="2"/>
        <v>75</v>
      </c>
      <c r="E38" s="31" t="s">
        <v>65</v>
      </c>
      <c r="F38" s="23">
        <v>2021</v>
      </c>
      <c r="G38" s="23" t="s">
        <v>37</v>
      </c>
      <c r="H38" s="29">
        <v>44257</v>
      </c>
      <c r="I38" s="25" t="s">
        <v>215</v>
      </c>
      <c r="J38" s="25"/>
      <c r="K38" s="25">
        <v>2210</v>
      </c>
    </row>
    <row r="39" spans="1:11" x14ac:dyDescent="0.25">
      <c r="A39" s="23" t="s">
        <v>209</v>
      </c>
      <c r="B39" s="23" t="s">
        <v>7</v>
      </c>
      <c r="C39" s="24">
        <v>800</v>
      </c>
      <c r="D39" s="24">
        <f>C39</f>
        <v>800</v>
      </c>
      <c r="E39" s="31" t="s">
        <v>65</v>
      </c>
      <c r="F39" s="23">
        <v>2021</v>
      </c>
      <c r="G39" s="25" t="s">
        <v>37</v>
      </c>
      <c r="H39" s="29">
        <v>44228</v>
      </c>
      <c r="I39" s="25" t="s">
        <v>182</v>
      </c>
      <c r="J39" s="25"/>
      <c r="K39" s="25">
        <v>2210</v>
      </c>
    </row>
    <row r="40" spans="1:11" x14ac:dyDescent="0.25">
      <c r="A40" s="23" t="s">
        <v>220</v>
      </c>
      <c r="B40" s="23" t="s">
        <v>7</v>
      </c>
      <c r="C40" s="24">
        <v>600</v>
      </c>
      <c r="D40" s="87">
        <f>C40+C41+C42+C43+C44</f>
        <v>3500</v>
      </c>
      <c r="E40" s="78" t="s">
        <v>65</v>
      </c>
      <c r="F40" s="81">
        <v>2021</v>
      </c>
      <c r="G40" s="78" t="s">
        <v>37</v>
      </c>
      <c r="H40" s="83">
        <v>44287</v>
      </c>
      <c r="I40" s="78" t="s">
        <v>194</v>
      </c>
      <c r="J40" s="25"/>
      <c r="K40" s="78">
        <v>2210</v>
      </c>
    </row>
    <row r="41" spans="1:11" x14ac:dyDescent="0.25">
      <c r="A41" s="23" t="s">
        <v>219</v>
      </c>
      <c r="B41" s="23" t="s">
        <v>7</v>
      </c>
      <c r="C41" s="24">
        <v>480</v>
      </c>
      <c r="D41" s="88"/>
      <c r="E41" s="79"/>
      <c r="F41" s="86"/>
      <c r="G41" s="79"/>
      <c r="H41" s="85"/>
      <c r="I41" s="79"/>
      <c r="J41" s="25"/>
      <c r="K41" s="79"/>
    </row>
    <row r="42" spans="1:11" x14ac:dyDescent="0.25">
      <c r="A42" s="23" t="s">
        <v>218</v>
      </c>
      <c r="B42" s="23" t="s">
        <v>7</v>
      </c>
      <c r="C42" s="24">
        <v>900</v>
      </c>
      <c r="D42" s="88"/>
      <c r="E42" s="79"/>
      <c r="F42" s="86"/>
      <c r="G42" s="79"/>
      <c r="H42" s="84"/>
      <c r="I42" s="79"/>
      <c r="J42" s="25"/>
      <c r="K42" s="79"/>
    </row>
    <row r="43" spans="1:11" x14ac:dyDescent="0.25">
      <c r="A43" s="23" t="s">
        <v>217</v>
      </c>
      <c r="B43" s="23" t="s">
        <v>7</v>
      </c>
      <c r="C43" s="24">
        <v>920</v>
      </c>
      <c r="D43" s="88"/>
      <c r="E43" s="79"/>
      <c r="F43" s="86"/>
      <c r="G43" s="79"/>
      <c r="H43" s="83">
        <v>44317</v>
      </c>
      <c r="I43" s="79"/>
      <c r="J43" s="25"/>
      <c r="K43" s="79"/>
    </row>
    <row r="44" spans="1:11" ht="31.5" x14ac:dyDescent="0.25">
      <c r="A44" s="23" t="s">
        <v>195</v>
      </c>
      <c r="B44" s="23" t="s">
        <v>7</v>
      </c>
      <c r="C44" s="24">
        <v>600</v>
      </c>
      <c r="D44" s="89"/>
      <c r="E44" s="80"/>
      <c r="F44" s="82"/>
      <c r="G44" s="80"/>
      <c r="H44" s="84"/>
      <c r="I44" s="80"/>
      <c r="J44" s="25"/>
      <c r="K44" s="80"/>
    </row>
    <row r="45" spans="1:11" x14ac:dyDescent="0.25">
      <c r="A45" s="23" t="s">
        <v>125</v>
      </c>
      <c r="B45" s="81" t="s">
        <v>7</v>
      </c>
      <c r="C45" s="24">
        <v>2000</v>
      </c>
      <c r="D45" s="87">
        <f>C45+C46+C47</f>
        <v>3100</v>
      </c>
      <c r="E45" s="78" t="s">
        <v>65</v>
      </c>
      <c r="F45" s="81">
        <v>2021</v>
      </c>
      <c r="G45" s="81" t="s">
        <v>37</v>
      </c>
      <c r="H45" s="83">
        <v>44317</v>
      </c>
      <c r="I45" s="78" t="s">
        <v>94</v>
      </c>
      <c r="J45" s="25"/>
      <c r="K45" s="78">
        <v>2210</v>
      </c>
    </row>
    <row r="46" spans="1:11" x14ac:dyDescent="0.25">
      <c r="A46" s="23" t="s">
        <v>126</v>
      </c>
      <c r="B46" s="86"/>
      <c r="C46" s="24">
        <v>300</v>
      </c>
      <c r="D46" s="88"/>
      <c r="E46" s="79"/>
      <c r="F46" s="86"/>
      <c r="G46" s="86"/>
      <c r="H46" s="85"/>
      <c r="I46" s="79"/>
      <c r="J46" s="25"/>
      <c r="K46" s="79"/>
    </row>
    <row r="47" spans="1:11" x14ac:dyDescent="0.25">
      <c r="A47" s="23" t="s">
        <v>127</v>
      </c>
      <c r="B47" s="82"/>
      <c r="C47" s="24">
        <v>800</v>
      </c>
      <c r="D47" s="89"/>
      <c r="E47" s="80"/>
      <c r="F47" s="82"/>
      <c r="G47" s="82"/>
      <c r="H47" s="84"/>
      <c r="I47" s="80"/>
      <c r="J47" s="25"/>
      <c r="K47" s="80"/>
    </row>
    <row r="48" spans="1:11" x14ac:dyDescent="0.25">
      <c r="A48" s="23" t="s">
        <v>129</v>
      </c>
      <c r="B48" s="86" t="s">
        <v>7</v>
      </c>
      <c r="C48" s="24">
        <v>500</v>
      </c>
      <c r="D48" s="87">
        <f>C48+C49+C50</f>
        <v>2990</v>
      </c>
      <c r="E48" s="78" t="s">
        <v>65</v>
      </c>
      <c r="F48" s="81">
        <v>2021</v>
      </c>
      <c r="G48" s="81" t="s">
        <v>37</v>
      </c>
      <c r="H48" s="83">
        <v>44197</v>
      </c>
      <c r="I48" s="79" t="s">
        <v>96</v>
      </c>
      <c r="J48" s="25"/>
      <c r="K48" s="78">
        <v>2210</v>
      </c>
    </row>
    <row r="49" spans="1:11" x14ac:dyDescent="0.25">
      <c r="A49" s="23" t="s">
        <v>130</v>
      </c>
      <c r="B49" s="86"/>
      <c r="C49" s="24">
        <v>490</v>
      </c>
      <c r="D49" s="88"/>
      <c r="E49" s="79"/>
      <c r="F49" s="86"/>
      <c r="G49" s="86"/>
      <c r="H49" s="85"/>
      <c r="I49" s="79"/>
      <c r="J49" s="25"/>
      <c r="K49" s="79"/>
    </row>
    <row r="50" spans="1:11" x14ac:dyDescent="0.25">
      <c r="A50" s="23" t="s">
        <v>128</v>
      </c>
      <c r="B50" s="82"/>
      <c r="C50" s="24">
        <v>2000</v>
      </c>
      <c r="D50" s="89"/>
      <c r="E50" s="80"/>
      <c r="F50" s="82"/>
      <c r="G50" s="82"/>
      <c r="H50" s="84"/>
      <c r="I50" s="80"/>
      <c r="J50" s="25"/>
      <c r="K50" s="80"/>
    </row>
    <row r="51" spans="1:11" x14ac:dyDescent="0.25">
      <c r="A51" s="23" t="s">
        <v>95</v>
      </c>
      <c r="B51" s="23" t="s">
        <v>7</v>
      </c>
      <c r="C51" s="24">
        <v>600</v>
      </c>
      <c r="D51" s="36">
        <f>C51</f>
        <v>600</v>
      </c>
      <c r="E51" s="25" t="s">
        <v>65</v>
      </c>
      <c r="F51" s="23">
        <v>2021</v>
      </c>
      <c r="G51" s="46" t="s">
        <v>37</v>
      </c>
      <c r="H51" s="26">
        <v>44197</v>
      </c>
      <c r="I51" s="25" t="s">
        <v>97</v>
      </c>
      <c r="J51" s="25"/>
      <c r="K51" s="25">
        <v>2210</v>
      </c>
    </row>
    <row r="52" spans="1:11" ht="17.25" customHeight="1" x14ac:dyDescent="0.25">
      <c r="A52" s="23" t="s">
        <v>132</v>
      </c>
      <c r="B52" s="81" t="s">
        <v>7</v>
      </c>
      <c r="C52" s="24">
        <v>960</v>
      </c>
      <c r="D52" s="87">
        <f>C52+C53</f>
        <v>1560</v>
      </c>
      <c r="E52" s="78" t="s">
        <v>65</v>
      </c>
      <c r="F52" s="81">
        <v>2021</v>
      </c>
      <c r="G52" s="81" t="s">
        <v>37</v>
      </c>
      <c r="H52" s="83">
        <v>44197</v>
      </c>
      <c r="I52" s="78" t="s">
        <v>98</v>
      </c>
      <c r="J52" s="25"/>
      <c r="K52" s="78">
        <v>2210</v>
      </c>
    </row>
    <row r="53" spans="1:11" ht="19.5" customHeight="1" x14ac:dyDescent="0.25">
      <c r="A53" s="23" t="s">
        <v>131</v>
      </c>
      <c r="B53" s="82"/>
      <c r="C53" s="24">
        <v>600</v>
      </c>
      <c r="D53" s="89"/>
      <c r="E53" s="80"/>
      <c r="F53" s="82"/>
      <c r="G53" s="82"/>
      <c r="H53" s="84"/>
      <c r="I53" s="80"/>
      <c r="J53" s="25"/>
      <c r="K53" s="80"/>
    </row>
    <row r="54" spans="1:11" ht="18" customHeight="1" x14ac:dyDescent="0.25">
      <c r="A54" s="23" t="s">
        <v>221</v>
      </c>
      <c r="B54" s="81" t="s">
        <v>7</v>
      </c>
      <c r="C54" s="24">
        <v>180</v>
      </c>
      <c r="D54" s="87">
        <f>C54+C55</f>
        <v>300</v>
      </c>
      <c r="E54" s="78" t="s">
        <v>65</v>
      </c>
      <c r="F54" s="81">
        <v>2021</v>
      </c>
      <c r="G54" s="81" t="s">
        <v>37</v>
      </c>
      <c r="H54" s="83">
        <v>44287</v>
      </c>
      <c r="I54" s="78" t="s">
        <v>99</v>
      </c>
      <c r="J54" s="25"/>
      <c r="K54" s="78">
        <v>2210</v>
      </c>
    </row>
    <row r="55" spans="1:11" ht="16.5" customHeight="1" x14ac:dyDescent="0.25">
      <c r="A55" s="23" t="s">
        <v>133</v>
      </c>
      <c r="B55" s="82"/>
      <c r="C55" s="24">
        <v>120</v>
      </c>
      <c r="D55" s="89"/>
      <c r="E55" s="80"/>
      <c r="F55" s="82"/>
      <c r="G55" s="82"/>
      <c r="H55" s="84"/>
      <c r="I55" s="80"/>
      <c r="J55" s="25"/>
      <c r="K55" s="80"/>
    </row>
    <row r="56" spans="1:11" ht="17.25" customHeight="1" x14ac:dyDescent="0.25">
      <c r="A56" s="23" t="s">
        <v>134</v>
      </c>
      <c r="B56" s="81" t="s">
        <v>7</v>
      </c>
      <c r="C56" s="24">
        <v>1350</v>
      </c>
      <c r="D56" s="87">
        <f>C56+C57</f>
        <v>1850</v>
      </c>
      <c r="E56" s="25" t="s">
        <v>65</v>
      </c>
      <c r="F56" s="81">
        <v>2021</v>
      </c>
      <c r="G56" s="81" t="s">
        <v>37</v>
      </c>
      <c r="H56" s="83">
        <v>44197</v>
      </c>
      <c r="I56" s="78" t="s">
        <v>100</v>
      </c>
      <c r="J56" s="25"/>
      <c r="K56" s="78">
        <v>2210</v>
      </c>
    </row>
    <row r="57" spans="1:11" ht="20.25" customHeight="1" x14ac:dyDescent="0.25">
      <c r="A57" s="23" t="s">
        <v>135</v>
      </c>
      <c r="B57" s="82"/>
      <c r="C57" s="24">
        <v>500</v>
      </c>
      <c r="D57" s="89"/>
      <c r="E57" s="25" t="s">
        <v>65</v>
      </c>
      <c r="F57" s="82"/>
      <c r="G57" s="82"/>
      <c r="H57" s="84"/>
      <c r="I57" s="80"/>
      <c r="J57" s="25"/>
      <c r="K57" s="80"/>
    </row>
    <row r="58" spans="1:11" x14ac:dyDescent="0.25">
      <c r="A58" s="23" t="s">
        <v>137</v>
      </c>
      <c r="B58" s="23" t="s">
        <v>7</v>
      </c>
      <c r="C58" s="24">
        <v>7000</v>
      </c>
      <c r="D58" s="45">
        <f t="shared" ref="D58:D59" si="3">C58</f>
        <v>7000</v>
      </c>
      <c r="E58" s="25" t="s">
        <v>65</v>
      </c>
      <c r="F58" s="23">
        <v>2021</v>
      </c>
      <c r="G58" s="48" t="s">
        <v>37</v>
      </c>
      <c r="H58" s="26">
        <v>44197</v>
      </c>
      <c r="I58" s="25" t="s">
        <v>138</v>
      </c>
      <c r="J58" s="25"/>
      <c r="K58" s="25">
        <v>2210</v>
      </c>
    </row>
    <row r="59" spans="1:11" x14ac:dyDescent="0.25">
      <c r="A59" s="23" t="s">
        <v>136</v>
      </c>
      <c r="B59" s="23" t="s">
        <v>7</v>
      </c>
      <c r="C59" s="24">
        <v>3000</v>
      </c>
      <c r="D59" s="45">
        <f t="shared" si="3"/>
        <v>3000</v>
      </c>
      <c r="E59" s="25" t="s">
        <v>65</v>
      </c>
      <c r="F59" s="23">
        <v>2021</v>
      </c>
      <c r="G59" s="48" t="s">
        <v>37</v>
      </c>
      <c r="H59" s="26">
        <v>44197</v>
      </c>
      <c r="I59" s="25" t="s">
        <v>139</v>
      </c>
      <c r="J59" s="25"/>
      <c r="K59" s="25">
        <v>2210</v>
      </c>
    </row>
    <row r="60" spans="1:11" ht="16.5" thickBot="1" x14ac:dyDescent="0.3">
      <c r="A60" s="54" t="s">
        <v>222</v>
      </c>
      <c r="B60" s="54" t="s">
        <v>7</v>
      </c>
      <c r="C60" s="55">
        <v>1900</v>
      </c>
      <c r="D60" s="55">
        <f>C60</f>
        <v>1900</v>
      </c>
      <c r="E60" s="56" t="s">
        <v>65</v>
      </c>
      <c r="F60" s="54">
        <v>2021</v>
      </c>
      <c r="G60" s="59" t="s">
        <v>37</v>
      </c>
      <c r="H60" s="57">
        <v>44197</v>
      </c>
      <c r="I60" s="56" t="s">
        <v>223</v>
      </c>
      <c r="J60" s="56"/>
      <c r="K60" s="56">
        <v>2210</v>
      </c>
    </row>
    <row r="61" spans="1:11" ht="33.75" customHeight="1" x14ac:dyDescent="0.25">
      <c r="A61" s="39" t="s">
        <v>140</v>
      </c>
      <c r="B61" s="39" t="s">
        <v>7</v>
      </c>
      <c r="C61" s="45">
        <v>72000</v>
      </c>
      <c r="D61" s="45">
        <f>C61</f>
        <v>72000</v>
      </c>
      <c r="E61" s="42" t="s">
        <v>65</v>
      </c>
      <c r="F61" s="39">
        <v>2021</v>
      </c>
      <c r="G61" s="63" t="s">
        <v>12</v>
      </c>
      <c r="H61" s="43">
        <v>44197</v>
      </c>
      <c r="I61" s="42" t="s">
        <v>68</v>
      </c>
      <c r="J61" s="42"/>
      <c r="K61" s="42">
        <v>2240</v>
      </c>
    </row>
    <row r="62" spans="1:11" ht="18.75" customHeight="1" x14ac:dyDescent="0.25">
      <c r="A62" s="23" t="s">
        <v>142</v>
      </c>
      <c r="B62" s="39" t="s">
        <v>7</v>
      </c>
      <c r="C62" s="24">
        <v>38400</v>
      </c>
      <c r="D62" s="50">
        <f t="shared" ref="D62:D63" si="4">C62</f>
        <v>38400</v>
      </c>
      <c r="E62" s="42" t="s">
        <v>65</v>
      </c>
      <c r="F62" s="39">
        <v>2021</v>
      </c>
      <c r="G62" s="46" t="s">
        <v>37</v>
      </c>
      <c r="H62" s="43">
        <v>44198</v>
      </c>
      <c r="I62" s="25" t="s">
        <v>224</v>
      </c>
      <c r="J62" s="25"/>
      <c r="K62" s="42">
        <v>2240</v>
      </c>
    </row>
    <row r="63" spans="1:11" ht="33.75" customHeight="1" x14ac:dyDescent="0.25">
      <c r="A63" s="23" t="s">
        <v>141</v>
      </c>
      <c r="B63" s="39" t="s">
        <v>7</v>
      </c>
      <c r="C63" s="24">
        <v>18000</v>
      </c>
      <c r="D63" s="50">
        <f t="shared" si="4"/>
        <v>18000</v>
      </c>
      <c r="E63" s="42" t="s">
        <v>65</v>
      </c>
      <c r="F63" s="39">
        <v>2021</v>
      </c>
      <c r="G63" s="46" t="s">
        <v>37</v>
      </c>
      <c r="H63" s="43">
        <v>44199</v>
      </c>
      <c r="I63" s="25" t="s">
        <v>225</v>
      </c>
      <c r="J63" s="25"/>
      <c r="K63" s="42">
        <v>2240</v>
      </c>
    </row>
    <row r="64" spans="1:11" ht="31.5" x14ac:dyDescent="0.25">
      <c r="A64" s="23" t="s">
        <v>148</v>
      </c>
      <c r="B64" s="81" t="s">
        <v>7</v>
      </c>
      <c r="C64" s="24">
        <v>6000</v>
      </c>
      <c r="D64" s="88">
        <f>C64+C65+C66</f>
        <v>9700</v>
      </c>
      <c r="E64" s="78" t="s">
        <v>65</v>
      </c>
      <c r="F64" s="81">
        <v>2021</v>
      </c>
      <c r="G64" s="81" t="s">
        <v>37</v>
      </c>
      <c r="H64" s="26">
        <v>44197</v>
      </c>
      <c r="I64" s="78" t="s">
        <v>67</v>
      </c>
      <c r="J64" s="25"/>
      <c r="K64" s="78">
        <v>2240</v>
      </c>
    </row>
    <row r="65" spans="1:11" x14ac:dyDescent="0.25">
      <c r="A65" s="23" t="s">
        <v>226</v>
      </c>
      <c r="B65" s="86"/>
      <c r="C65" s="24">
        <v>3300</v>
      </c>
      <c r="D65" s="88"/>
      <c r="E65" s="79"/>
      <c r="F65" s="86"/>
      <c r="G65" s="86"/>
      <c r="H65" s="83">
        <v>44228</v>
      </c>
      <c r="I65" s="79"/>
      <c r="J65" s="25"/>
      <c r="K65" s="79"/>
    </row>
    <row r="66" spans="1:11" x14ac:dyDescent="0.25">
      <c r="A66" s="23" t="s">
        <v>227</v>
      </c>
      <c r="B66" s="82"/>
      <c r="C66" s="24">
        <v>400</v>
      </c>
      <c r="D66" s="89"/>
      <c r="E66" s="80"/>
      <c r="F66" s="82"/>
      <c r="G66" s="82"/>
      <c r="H66" s="84"/>
      <c r="I66" s="80"/>
      <c r="J66" s="25"/>
      <c r="K66" s="80"/>
    </row>
    <row r="67" spans="1:11" ht="31.5" x14ac:dyDescent="0.25">
      <c r="A67" s="23" t="s">
        <v>143</v>
      </c>
      <c r="B67" s="81" t="s">
        <v>7</v>
      </c>
      <c r="C67" s="24">
        <v>11380</v>
      </c>
      <c r="D67" s="87">
        <f>C67+C68</f>
        <v>12870</v>
      </c>
      <c r="E67" s="78" t="s">
        <v>65</v>
      </c>
      <c r="F67" s="81">
        <v>2021</v>
      </c>
      <c r="G67" s="81" t="s">
        <v>37</v>
      </c>
      <c r="H67" s="83">
        <v>44197</v>
      </c>
      <c r="I67" s="78" t="s">
        <v>58</v>
      </c>
      <c r="J67" s="25"/>
      <c r="K67" s="78">
        <v>2240</v>
      </c>
    </row>
    <row r="68" spans="1:11" x14ac:dyDescent="0.25">
      <c r="A68" s="23" t="s">
        <v>144</v>
      </c>
      <c r="B68" s="82"/>
      <c r="C68" s="24">
        <v>1490</v>
      </c>
      <c r="D68" s="89"/>
      <c r="E68" s="80"/>
      <c r="F68" s="82"/>
      <c r="G68" s="82"/>
      <c r="H68" s="84"/>
      <c r="I68" s="80"/>
      <c r="J68" s="25"/>
      <c r="K68" s="80"/>
    </row>
    <row r="69" spans="1:11" x14ac:dyDescent="0.25">
      <c r="A69" s="23" t="s">
        <v>145</v>
      </c>
      <c r="B69" s="81" t="s">
        <v>7</v>
      </c>
      <c r="C69" s="24">
        <v>13590</v>
      </c>
      <c r="D69" s="87">
        <f>C69+C70</f>
        <v>15590</v>
      </c>
      <c r="E69" s="78" t="s">
        <v>65</v>
      </c>
      <c r="F69" s="81">
        <v>2021</v>
      </c>
      <c r="G69" s="81" t="s">
        <v>37</v>
      </c>
      <c r="H69" s="83">
        <v>44198</v>
      </c>
      <c r="I69" s="78" t="s">
        <v>147</v>
      </c>
      <c r="J69" s="25"/>
      <c r="K69" s="78">
        <v>2240</v>
      </c>
    </row>
    <row r="70" spans="1:11" x14ac:dyDescent="0.25">
      <c r="A70" s="23" t="s">
        <v>146</v>
      </c>
      <c r="B70" s="82"/>
      <c r="C70" s="24">
        <v>2000</v>
      </c>
      <c r="D70" s="89"/>
      <c r="E70" s="80"/>
      <c r="F70" s="82"/>
      <c r="G70" s="82"/>
      <c r="H70" s="84"/>
      <c r="I70" s="80"/>
      <c r="J70" s="25"/>
      <c r="K70" s="80"/>
    </row>
    <row r="71" spans="1:11" ht="32.25" customHeight="1" x14ac:dyDescent="0.25">
      <c r="A71" s="23" t="s">
        <v>149</v>
      </c>
      <c r="B71" s="81" t="s">
        <v>7</v>
      </c>
      <c r="C71" s="24">
        <v>96000</v>
      </c>
      <c r="D71" s="87">
        <f>C71+C72</f>
        <v>104250</v>
      </c>
      <c r="E71" s="78" t="s">
        <v>65</v>
      </c>
      <c r="F71" s="81">
        <v>2021</v>
      </c>
      <c r="G71" s="95" t="s">
        <v>183</v>
      </c>
      <c r="H71" s="26">
        <v>44199</v>
      </c>
      <c r="I71" s="78" t="s">
        <v>76</v>
      </c>
      <c r="J71" s="25"/>
      <c r="K71" s="78">
        <v>2240</v>
      </c>
    </row>
    <row r="72" spans="1:11" ht="15.75" customHeight="1" x14ac:dyDescent="0.25">
      <c r="A72" s="23" t="s">
        <v>150</v>
      </c>
      <c r="B72" s="82"/>
      <c r="C72" s="24">
        <v>8250</v>
      </c>
      <c r="D72" s="89"/>
      <c r="E72" s="80"/>
      <c r="F72" s="82"/>
      <c r="G72" s="96"/>
      <c r="H72" s="43">
        <v>44256</v>
      </c>
      <c r="I72" s="79"/>
      <c r="J72" s="25"/>
      <c r="K72" s="79"/>
    </row>
    <row r="73" spans="1:11" ht="31.5" x14ac:dyDescent="0.25">
      <c r="A73" s="23" t="s">
        <v>70</v>
      </c>
      <c r="B73" s="23" t="s">
        <v>7</v>
      </c>
      <c r="C73" s="24">
        <v>48000</v>
      </c>
      <c r="D73" s="36">
        <f t="shared" ref="D73:D79" si="5">C73</f>
        <v>48000</v>
      </c>
      <c r="E73" s="25" t="s">
        <v>65</v>
      </c>
      <c r="F73" s="23">
        <v>2021</v>
      </c>
      <c r="G73" s="48" t="s">
        <v>37</v>
      </c>
      <c r="H73" s="26">
        <v>44197</v>
      </c>
      <c r="I73" s="25" t="s">
        <v>59</v>
      </c>
      <c r="J73" s="25"/>
      <c r="K73" s="25">
        <v>2240</v>
      </c>
    </row>
    <row r="74" spans="1:11" ht="31.5" x14ac:dyDescent="0.25">
      <c r="A74" s="23" t="s">
        <v>184</v>
      </c>
      <c r="B74" s="23" t="s">
        <v>7</v>
      </c>
      <c r="C74" s="24">
        <v>23000</v>
      </c>
      <c r="D74" s="45">
        <f t="shared" si="5"/>
        <v>23000</v>
      </c>
      <c r="E74" s="25" t="s">
        <v>65</v>
      </c>
      <c r="F74" s="23">
        <v>2021</v>
      </c>
      <c r="G74" s="48" t="s">
        <v>37</v>
      </c>
      <c r="H74" s="26">
        <v>44317</v>
      </c>
      <c r="I74" s="25" t="s">
        <v>185</v>
      </c>
      <c r="J74" s="25"/>
      <c r="K74" s="25">
        <v>2240</v>
      </c>
    </row>
    <row r="75" spans="1:11" ht="17.25" customHeight="1" x14ac:dyDescent="0.25">
      <c r="A75" s="23" t="s">
        <v>151</v>
      </c>
      <c r="B75" s="23" t="s">
        <v>7</v>
      </c>
      <c r="C75" s="24">
        <v>6000</v>
      </c>
      <c r="D75" s="45">
        <f t="shared" si="5"/>
        <v>6000</v>
      </c>
      <c r="E75" s="25" t="s">
        <v>65</v>
      </c>
      <c r="F75" s="23">
        <v>2021</v>
      </c>
      <c r="G75" s="48" t="s">
        <v>37</v>
      </c>
      <c r="H75" s="26">
        <v>44197</v>
      </c>
      <c r="I75" s="25" t="s">
        <v>64</v>
      </c>
      <c r="J75" s="25"/>
      <c r="K75" s="25">
        <v>2240</v>
      </c>
    </row>
    <row r="76" spans="1:11" ht="49.5" customHeight="1" x14ac:dyDescent="0.25">
      <c r="A76" s="23" t="s">
        <v>237</v>
      </c>
      <c r="B76" s="23" t="s">
        <v>7</v>
      </c>
      <c r="C76" s="24">
        <v>10000</v>
      </c>
      <c r="D76" s="45">
        <f t="shared" si="5"/>
        <v>10000</v>
      </c>
      <c r="E76" s="25" t="s">
        <v>65</v>
      </c>
      <c r="F76" s="23">
        <v>2021</v>
      </c>
      <c r="G76" s="60" t="s">
        <v>12</v>
      </c>
      <c r="H76" s="26">
        <v>44197</v>
      </c>
      <c r="I76" s="78" t="s">
        <v>61</v>
      </c>
      <c r="J76" s="25"/>
      <c r="K76" s="25">
        <v>2240</v>
      </c>
    </row>
    <row r="77" spans="1:11" ht="33" customHeight="1" x14ac:dyDescent="0.25">
      <c r="A77" s="34" t="s">
        <v>196</v>
      </c>
      <c r="B77" s="33" t="s">
        <v>7</v>
      </c>
      <c r="C77" s="36">
        <v>4130</v>
      </c>
      <c r="D77" s="45">
        <f t="shared" si="5"/>
        <v>4130</v>
      </c>
      <c r="E77" s="25" t="s">
        <v>65</v>
      </c>
      <c r="F77" s="23">
        <v>2021</v>
      </c>
      <c r="G77" s="23" t="s">
        <v>37</v>
      </c>
      <c r="H77" s="28">
        <v>44531</v>
      </c>
      <c r="I77" s="79"/>
      <c r="J77" s="31"/>
      <c r="K77" s="78">
        <v>2240</v>
      </c>
    </row>
    <row r="78" spans="1:11" ht="49.5" customHeight="1" x14ac:dyDescent="0.25">
      <c r="A78" s="34" t="s">
        <v>158</v>
      </c>
      <c r="B78" s="81" t="s">
        <v>7</v>
      </c>
      <c r="C78" s="36">
        <v>9500</v>
      </c>
      <c r="D78" s="50">
        <f t="shared" si="5"/>
        <v>9500</v>
      </c>
      <c r="E78" s="25" t="s">
        <v>65</v>
      </c>
      <c r="F78" s="23">
        <v>2021</v>
      </c>
      <c r="G78" s="46" t="s">
        <v>37</v>
      </c>
      <c r="H78" s="26">
        <v>44197</v>
      </c>
      <c r="I78" s="79"/>
      <c r="J78" s="31"/>
      <c r="K78" s="79"/>
    </row>
    <row r="79" spans="1:11" ht="34.5" customHeight="1" x14ac:dyDescent="0.25">
      <c r="A79" s="23" t="s">
        <v>159</v>
      </c>
      <c r="B79" s="82"/>
      <c r="C79" s="24">
        <v>85472</v>
      </c>
      <c r="D79" s="50">
        <f t="shared" si="5"/>
        <v>85472</v>
      </c>
      <c r="E79" s="25" t="s">
        <v>65</v>
      </c>
      <c r="F79" s="23">
        <v>2021</v>
      </c>
      <c r="G79" s="60" t="s">
        <v>12</v>
      </c>
      <c r="H79" s="26">
        <v>44198</v>
      </c>
      <c r="I79" s="80"/>
      <c r="J79" s="25"/>
      <c r="K79" s="80"/>
    </row>
    <row r="80" spans="1:11" ht="16.5" customHeight="1" x14ac:dyDescent="0.25">
      <c r="A80" s="23" t="s">
        <v>152</v>
      </c>
      <c r="B80" s="81" t="s">
        <v>7</v>
      </c>
      <c r="C80" s="24">
        <v>15720</v>
      </c>
      <c r="D80" s="87">
        <f>C80+C81+C82+C83+C84</f>
        <v>46520</v>
      </c>
      <c r="E80" s="78" t="s">
        <v>65</v>
      </c>
      <c r="F80" s="81">
        <v>2021</v>
      </c>
      <c r="G80" s="81" t="s">
        <v>37</v>
      </c>
      <c r="H80" s="83">
        <v>44197</v>
      </c>
      <c r="I80" s="78" t="s">
        <v>60</v>
      </c>
      <c r="J80" s="25"/>
      <c r="K80" s="78">
        <v>2240</v>
      </c>
    </row>
    <row r="81" spans="1:11" ht="16.5" customHeight="1" x14ac:dyDescent="0.25">
      <c r="A81" s="23" t="s">
        <v>229</v>
      </c>
      <c r="B81" s="86"/>
      <c r="C81" s="24">
        <v>2400</v>
      </c>
      <c r="D81" s="88"/>
      <c r="E81" s="79"/>
      <c r="F81" s="86"/>
      <c r="G81" s="86"/>
      <c r="H81" s="85"/>
      <c r="I81" s="79"/>
      <c r="J81" s="25"/>
      <c r="K81" s="79"/>
    </row>
    <row r="82" spans="1:11" ht="16.5" customHeight="1" x14ac:dyDescent="0.25">
      <c r="A82" s="23" t="s">
        <v>230</v>
      </c>
      <c r="B82" s="86"/>
      <c r="C82" s="24">
        <v>6000</v>
      </c>
      <c r="D82" s="88"/>
      <c r="E82" s="79"/>
      <c r="F82" s="86"/>
      <c r="G82" s="86"/>
      <c r="H82" s="85"/>
      <c r="I82" s="79"/>
      <c r="J82" s="25"/>
      <c r="K82" s="79"/>
    </row>
    <row r="83" spans="1:11" ht="47.25" x14ac:dyDescent="0.25">
      <c r="A83" s="23" t="s">
        <v>231</v>
      </c>
      <c r="B83" s="86"/>
      <c r="C83" s="24">
        <v>5100</v>
      </c>
      <c r="D83" s="88"/>
      <c r="E83" s="79"/>
      <c r="F83" s="86"/>
      <c r="G83" s="86"/>
      <c r="H83" s="83">
        <v>44287</v>
      </c>
      <c r="I83" s="79"/>
      <c r="J83" s="25"/>
      <c r="K83" s="79"/>
    </row>
    <row r="84" spans="1:11" ht="94.5" x14ac:dyDescent="0.25">
      <c r="A84" s="23" t="s">
        <v>232</v>
      </c>
      <c r="B84" s="82"/>
      <c r="C84" s="24">
        <v>17300</v>
      </c>
      <c r="D84" s="89"/>
      <c r="E84" s="80"/>
      <c r="F84" s="82"/>
      <c r="G84" s="82"/>
      <c r="H84" s="84"/>
      <c r="I84" s="80"/>
      <c r="J84" s="25"/>
      <c r="K84" s="79"/>
    </row>
    <row r="85" spans="1:11" ht="31.5" x14ac:dyDescent="0.25">
      <c r="A85" s="23" t="s">
        <v>160</v>
      </c>
      <c r="B85" s="23" t="s">
        <v>7</v>
      </c>
      <c r="C85" s="50">
        <v>19200</v>
      </c>
      <c r="D85" s="50">
        <f t="shared" ref="D85" si="6">C85</f>
        <v>19200</v>
      </c>
      <c r="E85" s="25" t="s">
        <v>65</v>
      </c>
      <c r="F85" s="23">
        <v>2021</v>
      </c>
      <c r="G85" s="23" t="s">
        <v>37</v>
      </c>
      <c r="H85" s="26">
        <v>44197</v>
      </c>
      <c r="I85" s="78" t="s">
        <v>106</v>
      </c>
      <c r="J85" s="25"/>
      <c r="K85" s="78">
        <v>2240</v>
      </c>
    </row>
    <row r="86" spans="1:11" ht="63" x14ac:dyDescent="0.25">
      <c r="A86" s="23" t="s">
        <v>238</v>
      </c>
      <c r="B86" s="23" t="s">
        <v>7</v>
      </c>
      <c r="C86" s="24">
        <v>9000</v>
      </c>
      <c r="D86" s="87">
        <f>C86+C87+C88+C89</f>
        <v>30600</v>
      </c>
      <c r="E86" s="78" t="s">
        <v>65</v>
      </c>
      <c r="F86" s="81">
        <v>2021</v>
      </c>
      <c r="G86" s="81" t="s">
        <v>37</v>
      </c>
      <c r="H86" s="83">
        <v>44287</v>
      </c>
      <c r="I86" s="79"/>
      <c r="J86" s="25"/>
      <c r="K86" s="79"/>
    </row>
    <row r="87" spans="1:11" ht="47.25" x14ac:dyDescent="0.25">
      <c r="A87" s="23" t="s">
        <v>239</v>
      </c>
      <c r="B87" s="23" t="s">
        <v>7</v>
      </c>
      <c r="C87" s="50">
        <v>10800</v>
      </c>
      <c r="D87" s="88"/>
      <c r="E87" s="79"/>
      <c r="F87" s="86"/>
      <c r="G87" s="86"/>
      <c r="H87" s="85"/>
      <c r="I87" s="79"/>
      <c r="J87" s="25"/>
      <c r="K87" s="79"/>
    </row>
    <row r="88" spans="1:11" ht="47.25" x14ac:dyDescent="0.25">
      <c r="A88" s="23" t="s">
        <v>240</v>
      </c>
      <c r="B88" s="23" t="s">
        <v>7</v>
      </c>
      <c r="C88" s="50">
        <v>5800</v>
      </c>
      <c r="D88" s="88"/>
      <c r="E88" s="79"/>
      <c r="F88" s="86"/>
      <c r="G88" s="86"/>
      <c r="H88" s="85"/>
      <c r="I88" s="79"/>
      <c r="J88" s="25"/>
      <c r="K88" s="79"/>
    </row>
    <row r="89" spans="1:11" ht="31.5" x14ac:dyDescent="0.25">
      <c r="A89" s="23" t="s">
        <v>241</v>
      </c>
      <c r="B89" s="23" t="s">
        <v>7</v>
      </c>
      <c r="C89" s="24">
        <v>5000</v>
      </c>
      <c r="D89" s="89"/>
      <c r="E89" s="80"/>
      <c r="F89" s="82"/>
      <c r="G89" s="82"/>
      <c r="H89" s="84"/>
      <c r="I89" s="80"/>
      <c r="J89" s="25"/>
      <c r="K89" s="80"/>
    </row>
    <row r="90" spans="1:11" ht="31.5" customHeight="1" x14ac:dyDescent="0.25">
      <c r="A90" s="23" t="s">
        <v>233</v>
      </c>
      <c r="B90" s="23" t="s">
        <v>7</v>
      </c>
      <c r="C90" s="24">
        <v>76800</v>
      </c>
      <c r="D90" s="87">
        <f>C90+C91+C92+C93</f>
        <v>83660</v>
      </c>
      <c r="E90" s="25" t="s">
        <v>65</v>
      </c>
      <c r="F90" s="23">
        <v>2021</v>
      </c>
      <c r="G90" s="100" t="s">
        <v>12</v>
      </c>
      <c r="H90" s="26">
        <v>44197</v>
      </c>
      <c r="I90" s="78" t="s">
        <v>62</v>
      </c>
      <c r="J90" s="25"/>
      <c r="K90" s="78">
        <v>2240</v>
      </c>
    </row>
    <row r="91" spans="1:11" ht="30" customHeight="1" x14ac:dyDescent="0.25">
      <c r="A91" s="23" t="s">
        <v>246</v>
      </c>
      <c r="B91" s="23" t="s">
        <v>7</v>
      </c>
      <c r="C91" s="50">
        <v>1560</v>
      </c>
      <c r="D91" s="88"/>
      <c r="E91" s="25" t="s">
        <v>65</v>
      </c>
      <c r="F91" s="23">
        <v>2021</v>
      </c>
      <c r="G91" s="93"/>
      <c r="H91" s="26">
        <v>44198</v>
      </c>
      <c r="I91" s="79"/>
      <c r="J91" s="25"/>
      <c r="K91" s="79"/>
    </row>
    <row r="92" spans="1:11" ht="33" customHeight="1" x14ac:dyDescent="0.25">
      <c r="A92" s="23" t="s">
        <v>234</v>
      </c>
      <c r="B92" s="23" t="s">
        <v>7</v>
      </c>
      <c r="C92" s="50">
        <v>1100</v>
      </c>
      <c r="D92" s="88"/>
      <c r="E92" s="25" t="s">
        <v>65</v>
      </c>
      <c r="F92" s="23">
        <v>2021</v>
      </c>
      <c r="G92" s="93"/>
      <c r="H92" s="26">
        <v>44199</v>
      </c>
      <c r="I92" s="79"/>
      <c r="J92" s="25"/>
      <c r="K92" s="79"/>
    </row>
    <row r="93" spans="1:11" ht="30" customHeight="1" x14ac:dyDescent="0.25">
      <c r="A93" s="23" t="s">
        <v>153</v>
      </c>
      <c r="B93" s="23" t="s">
        <v>7</v>
      </c>
      <c r="C93" s="24">
        <v>4200</v>
      </c>
      <c r="D93" s="89"/>
      <c r="E93" s="25" t="s">
        <v>65</v>
      </c>
      <c r="F93" s="23">
        <v>2021</v>
      </c>
      <c r="G93" s="94"/>
      <c r="H93" s="26">
        <v>44200</v>
      </c>
      <c r="I93" s="79"/>
      <c r="J93" s="25"/>
      <c r="K93" s="79"/>
    </row>
    <row r="94" spans="1:11" ht="33.75" customHeight="1" x14ac:dyDescent="0.25">
      <c r="A94" s="23" t="s">
        <v>154</v>
      </c>
      <c r="B94" s="23" t="s">
        <v>7</v>
      </c>
      <c r="C94" s="24">
        <v>62745</v>
      </c>
      <c r="D94" s="44">
        <f t="shared" ref="D94:D95" si="7">C94</f>
        <v>62745</v>
      </c>
      <c r="E94" s="25" t="s">
        <v>65</v>
      </c>
      <c r="F94" s="23">
        <v>2021</v>
      </c>
      <c r="G94" s="60" t="s">
        <v>12</v>
      </c>
      <c r="H94" s="26">
        <v>44201</v>
      </c>
      <c r="I94" s="80"/>
      <c r="J94" s="25"/>
      <c r="K94" s="80"/>
    </row>
    <row r="95" spans="1:11" ht="33.75" customHeight="1" x14ac:dyDescent="0.25">
      <c r="A95" s="23" t="s">
        <v>235</v>
      </c>
      <c r="B95" s="38" t="s">
        <v>7</v>
      </c>
      <c r="C95" s="24">
        <v>3000</v>
      </c>
      <c r="D95" s="44">
        <f t="shared" si="7"/>
        <v>3000</v>
      </c>
      <c r="E95" s="40" t="s">
        <v>65</v>
      </c>
      <c r="F95" s="38">
        <v>2021</v>
      </c>
      <c r="G95" s="23" t="s">
        <v>37</v>
      </c>
      <c r="H95" s="26">
        <v>44531</v>
      </c>
      <c r="I95" s="40" t="s">
        <v>236</v>
      </c>
      <c r="J95" s="25"/>
      <c r="K95" s="40">
        <v>2240</v>
      </c>
    </row>
    <row r="96" spans="1:11" x14ac:dyDescent="0.25">
      <c r="A96" s="25" t="s">
        <v>71</v>
      </c>
      <c r="B96" s="23" t="s">
        <v>7</v>
      </c>
      <c r="C96" s="24">
        <v>1200</v>
      </c>
      <c r="D96" s="44">
        <f>C96</f>
        <v>1200</v>
      </c>
      <c r="E96" s="40" t="s">
        <v>65</v>
      </c>
      <c r="F96" s="38">
        <v>2021</v>
      </c>
      <c r="G96" s="23" t="s">
        <v>37</v>
      </c>
      <c r="H96" s="26">
        <v>44197</v>
      </c>
      <c r="I96" s="40" t="s">
        <v>66</v>
      </c>
      <c r="J96" s="25"/>
      <c r="K96" s="25">
        <v>2240</v>
      </c>
    </row>
    <row r="97" spans="1:11" x14ac:dyDescent="0.25">
      <c r="A97" s="23" t="s">
        <v>101</v>
      </c>
      <c r="B97" s="81" t="s">
        <v>7</v>
      </c>
      <c r="C97" s="24">
        <v>28</v>
      </c>
      <c r="D97" s="87">
        <f>C97+C98</f>
        <v>8028</v>
      </c>
      <c r="E97" s="78" t="s">
        <v>65</v>
      </c>
      <c r="F97" s="81">
        <v>2021</v>
      </c>
      <c r="G97" s="81" t="s">
        <v>37</v>
      </c>
      <c r="H97" s="26">
        <v>44197</v>
      </c>
      <c r="I97" s="78" t="s">
        <v>102</v>
      </c>
      <c r="J97" s="25"/>
      <c r="K97" s="78">
        <v>2240</v>
      </c>
    </row>
    <row r="98" spans="1:11" ht="31.5" x14ac:dyDescent="0.25">
      <c r="A98" s="23" t="s">
        <v>155</v>
      </c>
      <c r="B98" s="86"/>
      <c r="C98" s="24">
        <v>8000</v>
      </c>
      <c r="D98" s="88"/>
      <c r="E98" s="80"/>
      <c r="F98" s="82"/>
      <c r="G98" s="82"/>
      <c r="H98" s="26">
        <v>44228</v>
      </c>
      <c r="I98" s="79"/>
      <c r="J98" s="25"/>
      <c r="K98" s="79"/>
    </row>
    <row r="99" spans="1:11" x14ac:dyDescent="0.25">
      <c r="A99" s="30" t="s">
        <v>186</v>
      </c>
      <c r="B99" s="23" t="s">
        <v>7</v>
      </c>
      <c r="C99" s="35">
        <v>8000</v>
      </c>
      <c r="D99" s="50">
        <f>C99</f>
        <v>8000</v>
      </c>
      <c r="E99" s="25" t="s">
        <v>65</v>
      </c>
      <c r="F99" s="23">
        <v>2021</v>
      </c>
      <c r="G99" s="46" t="s">
        <v>37</v>
      </c>
      <c r="H99" s="27">
        <v>44317</v>
      </c>
      <c r="I99" s="25" t="s">
        <v>103</v>
      </c>
      <c r="J99" s="25"/>
      <c r="K99" s="25">
        <v>2240</v>
      </c>
    </row>
    <row r="100" spans="1:11" ht="15.75" customHeight="1" x14ac:dyDescent="0.25">
      <c r="A100" s="25" t="s">
        <v>228</v>
      </c>
      <c r="B100" s="23" t="s">
        <v>7</v>
      </c>
      <c r="C100" s="24">
        <v>61000</v>
      </c>
      <c r="D100" s="50">
        <f>C100</f>
        <v>61000</v>
      </c>
      <c r="E100" s="78" t="s">
        <v>65</v>
      </c>
      <c r="F100" s="81">
        <v>2021</v>
      </c>
      <c r="G100" s="61" t="s">
        <v>183</v>
      </c>
      <c r="H100" s="43">
        <v>44197</v>
      </c>
      <c r="I100" s="78" t="s">
        <v>164</v>
      </c>
      <c r="J100" s="42"/>
      <c r="K100" s="78">
        <v>2240</v>
      </c>
    </row>
    <row r="101" spans="1:11" ht="31.5" x14ac:dyDescent="0.25">
      <c r="A101" s="23" t="s">
        <v>163</v>
      </c>
      <c r="B101" s="23" t="s">
        <v>7</v>
      </c>
      <c r="C101" s="24">
        <v>2800</v>
      </c>
      <c r="D101" s="50">
        <f>C101</f>
        <v>2800</v>
      </c>
      <c r="E101" s="80"/>
      <c r="F101" s="82"/>
      <c r="G101" s="23" t="s">
        <v>37</v>
      </c>
      <c r="H101" s="26">
        <v>44287</v>
      </c>
      <c r="I101" s="80"/>
      <c r="J101" s="25"/>
      <c r="K101" s="80"/>
    </row>
    <row r="102" spans="1:11" ht="47.25" x14ac:dyDescent="0.25">
      <c r="A102" s="23" t="s">
        <v>104</v>
      </c>
      <c r="B102" s="23" t="s">
        <v>7</v>
      </c>
      <c r="C102" s="24">
        <v>5000</v>
      </c>
      <c r="D102" s="50">
        <f>C102</f>
        <v>5000</v>
      </c>
      <c r="E102" s="25" t="s">
        <v>65</v>
      </c>
      <c r="F102" s="23">
        <v>2021</v>
      </c>
      <c r="G102" s="23" t="s">
        <v>37</v>
      </c>
      <c r="H102" s="26">
        <v>44287</v>
      </c>
      <c r="I102" s="25" t="s">
        <v>105</v>
      </c>
      <c r="J102" s="25"/>
      <c r="K102" s="25">
        <v>2240</v>
      </c>
    </row>
    <row r="103" spans="1:11" ht="32.25" customHeight="1" x14ac:dyDescent="0.25">
      <c r="A103" s="23" t="s">
        <v>161</v>
      </c>
      <c r="B103" s="23" t="s">
        <v>7</v>
      </c>
      <c r="C103" s="24">
        <v>5000</v>
      </c>
      <c r="D103" s="50">
        <f t="shared" ref="D103:D105" si="8">C103</f>
        <v>5000</v>
      </c>
      <c r="E103" s="25" t="s">
        <v>65</v>
      </c>
      <c r="F103" s="23">
        <v>2021</v>
      </c>
      <c r="G103" s="23" t="s">
        <v>37</v>
      </c>
      <c r="H103" s="26">
        <v>44197</v>
      </c>
      <c r="I103" s="25" t="s">
        <v>162</v>
      </c>
      <c r="J103" s="25"/>
      <c r="K103" s="25">
        <v>2240</v>
      </c>
    </row>
    <row r="104" spans="1:11" ht="36.75" customHeight="1" x14ac:dyDescent="0.25">
      <c r="A104" s="23" t="s">
        <v>56</v>
      </c>
      <c r="B104" s="38" t="s">
        <v>7</v>
      </c>
      <c r="C104" s="24">
        <v>170000</v>
      </c>
      <c r="D104" s="50">
        <f t="shared" si="8"/>
        <v>170000</v>
      </c>
      <c r="E104" s="25" t="s">
        <v>65</v>
      </c>
      <c r="F104" s="23">
        <v>2021</v>
      </c>
      <c r="G104" s="60" t="s">
        <v>12</v>
      </c>
      <c r="H104" s="26">
        <v>44197</v>
      </c>
      <c r="I104" s="40" t="s">
        <v>157</v>
      </c>
      <c r="J104" s="25"/>
      <c r="K104" s="40">
        <v>2240</v>
      </c>
    </row>
    <row r="105" spans="1:11" ht="32.25" thickBot="1" x14ac:dyDescent="0.3">
      <c r="A105" s="54" t="s">
        <v>156</v>
      </c>
      <c r="B105" s="54" t="s">
        <v>7</v>
      </c>
      <c r="C105" s="55">
        <v>162000</v>
      </c>
      <c r="D105" s="55">
        <f t="shared" si="8"/>
        <v>162000</v>
      </c>
      <c r="E105" s="56" t="s">
        <v>65</v>
      </c>
      <c r="F105" s="54">
        <v>2021</v>
      </c>
      <c r="G105" s="68" t="s">
        <v>12</v>
      </c>
      <c r="H105" s="57">
        <v>44197</v>
      </c>
      <c r="I105" s="56" t="s">
        <v>77</v>
      </c>
      <c r="J105" s="56"/>
      <c r="K105" s="56">
        <v>2240</v>
      </c>
    </row>
    <row r="106" spans="1:11" x14ac:dyDescent="0.25">
      <c r="A106" s="39" t="s">
        <v>166</v>
      </c>
      <c r="B106" s="104" t="s">
        <v>7</v>
      </c>
      <c r="C106" s="45">
        <v>75260</v>
      </c>
      <c r="D106" s="101">
        <f>C106+C107+C108</f>
        <v>109060</v>
      </c>
      <c r="E106" s="102" t="s">
        <v>65</v>
      </c>
      <c r="F106" s="86">
        <v>2021</v>
      </c>
      <c r="G106" s="93" t="s">
        <v>12</v>
      </c>
      <c r="H106" s="103">
        <v>44197</v>
      </c>
      <c r="I106" s="102" t="s">
        <v>79</v>
      </c>
      <c r="J106" s="42"/>
      <c r="K106" s="102">
        <v>2271</v>
      </c>
    </row>
    <row r="107" spans="1:11" x14ac:dyDescent="0.25">
      <c r="A107" s="23" t="s">
        <v>165</v>
      </c>
      <c r="B107" s="86"/>
      <c r="C107" s="24">
        <v>500</v>
      </c>
      <c r="D107" s="88"/>
      <c r="E107" s="79"/>
      <c r="F107" s="82"/>
      <c r="G107" s="94"/>
      <c r="H107" s="85"/>
      <c r="I107" s="79"/>
      <c r="J107" s="25"/>
      <c r="K107" s="79"/>
    </row>
    <row r="108" spans="1:11" ht="31.5" x14ac:dyDescent="0.25">
      <c r="A108" s="52" t="s">
        <v>242</v>
      </c>
      <c r="B108" s="82"/>
      <c r="C108" s="53">
        <v>33300</v>
      </c>
      <c r="D108" s="89"/>
      <c r="E108" s="80"/>
      <c r="F108" s="52">
        <v>2021</v>
      </c>
      <c r="G108" s="60" t="s">
        <v>12</v>
      </c>
      <c r="H108" s="84"/>
      <c r="I108" s="80"/>
      <c r="J108" s="25"/>
      <c r="K108" s="80"/>
    </row>
    <row r="109" spans="1:11" x14ac:dyDescent="0.25">
      <c r="A109" s="25" t="s">
        <v>63</v>
      </c>
      <c r="B109" s="81" t="s">
        <v>7</v>
      </c>
      <c r="C109" s="24">
        <v>8600</v>
      </c>
      <c r="D109" s="87">
        <f>C109+C110</f>
        <v>12600</v>
      </c>
      <c r="E109" s="78" t="s">
        <v>65</v>
      </c>
      <c r="F109" s="81">
        <v>2021</v>
      </c>
      <c r="G109" s="81" t="s">
        <v>37</v>
      </c>
      <c r="H109" s="83">
        <v>44197</v>
      </c>
      <c r="I109" s="78" t="s">
        <v>78</v>
      </c>
      <c r="J109" s="25"/>
      <c r="K109" s="78">
        <v>2272</v>
      </c>
    </row>
    <row r="110" spans="1:11" x14ac:dyDescent="0.25">
      <c r="A110" s="25" t="s">
        <v>243</v>
      </c>
      <c r="B110" s="82"/>
      <c r="C110" s="67">
        <v>4000</v>
      </c>
      <c r="D110" s="89"/>
      <c r="E110" s="80"/>
      <c r="F110" s="82"/>
      <c r="G110" s="82"/>
      <c r="H110" s="84"/>
      <c r="I110" s="80"/>
      <c r="J110" s="25"/>
      <c r="K110" s="80"/>
    </row>
    <row r="111" spans="1:11" x14ac:dyDescent="0.25">
      <c r="A111" s="25" t="s">
        <v>57</v>
      </c>
      <c r="B111" s="81" t="s">
        <v>7</v>
      </c>
      <c r="C111" s="24">
        <v>10045</v>
      </c>
      <c r="D111" s="87">
        <f>C111+C112</f>
        <v>15045</v>
      </c>
      <c r="E111" s="78" t="s">
        <v>65</v>
      </c>
      <c r="F111" s="81">
        <v>2021</v>
      </c>
      <c r="G111" s="81" t="s">
        <v>37</v>
      </c>
      <c r="H111" s="83">
        <v>44197</v>
      </c>
      <c r="I111" s="78" t="s">
        <v>167</v>
      </c>
      <c r="J111" s="25"/>
      <c r="K111" s="78">
        <v>2272</v>
      </c>
    </row>
    <row r="112" spans="1:11" ht="31.5" x14ac:dyDescent="0.25">
      <c r="A112" s="23" t="s">
        <v>244</v>
      </c>
      <c r="B112" s="82"/>
      <c r="C112" s="67">
        <v>5000</v>
      </c>
      <c r="D112" s="89"/>
      <c r="E112" s="80"/>
      <c r="F112" s="82"/>
      <c r="G112" s="82"/>
      <c r="H112" s="84"/>
      <c r="I112" s="80"/>
      <c r="J112" s="25"/>
      <c r="K112" s="80"/>
    </row>
    <row r="113" spans="1:11" ht="31.5" customHeight="1" x14ac:dyDescent="0.25">
      <c r="A113" s="23" t="s">
        <v>72</v>
      </c>
      <c r="B113" s="81" t="s">
        <v>7</v>
      </c>
      <c r="C113" s="24">
        <v>102045</v>
      </c>
      <c r="D113" s="87">
        <f>C113+C114+C115+C116</f>
        <v>162745</v>
      </c>
      <c r="E113" s="78" t="s">
        <v>65</v>
      </c>
      <c r="F113" s="81">
        <v>2021</v>
      </c>
      <c r="G113" s="61" t="s">
        <v>183</v>
      </c>
      <c r="H113" s="27">
        <v>44197</v>
      </c>
      <c r="I113" s="78" t="s">
        <v>168</v>
      </c>
      <c r="J113" s="25"/>
      <c r="K113" s="78">
        <v>2273</v>
      </c>
    </row>
    <row r="114" spans="1:11" ht="23.25" customHeight="1" x14ac:dyDescent="0.25">
      <c r="A114" s="23" t="s">
        <v>72</v>
      </c>
      <c r="B114" s="86"/>
      <c r="C114" s="53">
        <v>22200</v>
      </c>
      <c r="D114" s="88"/>
      <c r="E114" s="79"/>
      <c r="F114" s="86"/>
      <c r="G114" s="23" t="s">
        <v>37</v>
      </c>
      <c r="H114" s="27">
        <v>44198</v>
      </c>
      <c r="I114" s="79"/>
      <c r="J114" s="25"/>
      <c r="K114" s="79"/>
    </row>
    <row r="115" spans="1:11" ht="30" customHeight="1" x14ac:dyDescent="0.25">
      <c r="A115" s="23" t="s">
        <v>245</v>
      </c>
      <c r="B115" s="86"/>
      <c r="C115" s="67">
        <v>17000</v>
      </c>
      <c r="D115" s="88"/>
      <c r="E115" s="79"/>
      <c r="F115" s="86"/>
      <c r="G115" s="61" t="s">
        <v>183</v>
      </c>
      <c r="H115" s="27">
        <v>44199</v>
      </c>
      <c r="I115" s="79"/>
      <c r="J115" s="25"/>
      <c r="K115" s="79"/>
    </row>
    <row r="116" spans="1:11" ht="31.5" customHeight="1" x14ac:dyDescent="0.25">
      <c r="A116" s="23" t="s">
        <v>247</v>
      </c>
      <c r="B116" s="82"/>
      <c r="C116" s="65">
        <v>21500</v>
      </c>
      <c r="D116" s="89"/>
      <c r="E116" s="80"/>
      <c r="F116" s="82"/>
      <c r="G116" s="61" t="s">
        <v>183</v>
      </c>
      <c r="H116" s="27">
        <v>44200</v>
      </c>
      <c r="I116" s="80"/>
      <c r="J116" s="25"/>
      <c r="K116" s="80"/>
    </row>
    <row r="117" spans="1:11" ht="31.5" x14ac:dyDescent="0.25">
      <c r="A117" s="23" t="s">
        <v>74</v>
      </c>
      <c r="B117" s="81" t="s">
        <v>7</v>
      </c>
      <c r="C117" s="24">
        <v>58705</v>
      </c>
      <c r="D117" s="87">
        <f>C117+C118+C119</f>
        <v>76705</v>
      </c>
      <c r="E117" s="78" t="s">
        <v>65</v>
      </c>
      <c r="F117" s="81">
        <v>2021</v>
      </c>
      <c r="G117" s="60" t="s">
        <v>12</v>
      </c>
      <c r="H117" s="27">
        <v>44201</v>
      </c>
      <c r="I117" s="78" t="s">
        <v>169</v>
      </c>
      <c r="J117" s="25"/>
      <c r="K117" s="78">
        <v>2273</v>
      </c>
    </row>
    <row r="118" spans="1:11" ht="31.5" x14ac:dyDescent="0.25">
      <c r="A118" s="23" t="s">
        <v>248</v>
      </c>
      <c r="B118" s="86"/>
      <c r="C118" s="24">
        <v>9000</v>
      </c>
      <c r="D118" s="88"/>
      <c r="E118" s="79"/>
      <c r="F118" s="86"/>
      <c r="G118" s="60" t="s">
        <v>12</v>
      </c>
      <c r="H118" s="27">
        <v>44202</v>
      </c>
      <c r="I118" s="79"/>
      <c r="J118" s="25"/>
      <c r="K118" s="79"/>
    </row>
    <row r="119" spans="1:11" ht="31.5" x14ac:dyDescent="0.25">
      <c r="A119" s="23" t="s">
        <v>249</v>
      </c>
      <c r="B119" s="86"/>
      <c r="C119" s="53">
        <v>9000</v>
      </c>
      <c r="D119" s="88"/>
      <c r="E119" s="79"/>
      <c r="F119" s="86"/>
      <c r="G119" s="60" t="s">
        <v>12</v>
      </c>
      <c r="H119" s="27">
        <v>44203</v>
      </c>
      <c r="I119" s="79"/>
      <c r="J119" s="25"/>
      <c r="K119" s="79"/>
    </row>
    <row r="120" spans="1:11" ht="33" customHeight="1" thickBot="1" x14ac:dyDescent="0.3">
      <c r="A120" s="54" t="s">
        <v>73</v>
      </c>
      <c r="B120" s="54" t="s">
        <v>7</v>
      </c>
      <c r="C120" s="55">
        <v>4200</v>
      </c>
      <c r="D120" s="55">
        <f t="shared" ref="D120:D130" si="9">C120</f>
        <v>4200</v>
      </c>
      <c r="E120" s="56" t="s">
        <v>65</v>
      </c>
      <c r="F120" s="54">
        <v>2021</v>
      </c>
      <c r="G120" s="54" t="s">
        <v>37</v>
      </c>
      <c r="H120" s="58">
        <v>44204</v>
      </c>
      <c r="I120" s="56" t="s">
        <v>170</v>
      </c>
      <c r="J120" s="56"/>
      <c r="K120" s="56">
        <v>2275</v>
      </c>
    </row>
    <row r="121" spans="1:11" ht="24.75" customHeight="1" thickBot="1" x14ac:dyDescent="0.3">
      <c r="A121" s="69" t="s">
        <v>108</v>
      </c>
      <c r="B121" s="70" t="s">
        <v>7</v>
      </c>
      <c r="C121" s="71">
        <v>7000</v>
      </c>
      <c r="D121" s="55">
        <f t="shared" si="9"/>
        <v>7000</v>
      </c>
      <c r="E121" s="70" t="s">
        <v>65</v>
      </c>
      <c r="F121" s="69">
        <v>2021</v>
      </c>
      <c r="G121" s="54" t="s">
        <v>37</v>
      </c>
      <c r="H121" s="58">
        <v>44205</v>
      </c>
      <c r="I121" s="70" t="s">
        <v>171</v>
      </c>
      <c r="J121" s="70"/>
      <c r="K121" s="70">
        <v>2282</v>
      </c>
    </row>
    <row r="122" spans="1:11" x14ac:dyDescent="0.25">
      <c r="A122" s="66" t="s">
        <v>80</v>
      </c>
      <c r="B122" s="66" t="s">
        <v>7</v>
      </c>
      <c r="C122" s="65">
        <v>1100</v>
      </c>
      <c r="D122" s="72">
        <f t="shared" si="9"/>
        <v>1100</v>
      </c>
      <c r="E122" s="66" t="s">
        <v>82</v>
      </c>
      <c r="F122" s="64">
        <v>2021</v>
      </c>
      <c r="G122" s="73" t="s">
        <v>37</v>
      </c>
      <c r="H122" s="47">
        <v>44197</v>
      </c>
      <c r="I122" s="66" t="s">
        <v>172</v>
      </c>
      <c r="J122" s="66"/>
      <c r="K122" s="66">
        <v>2210</v>
      </c>
    </row>
    <row r="123" spans="1:11" x14ac:dyDescent="0.25">
      <c r="A123" s="25" t="s">
        <v>81</v>
      </c>
      <c r="B123" s="25" t="s">
        <v>7</v>
      </c>
      <c r="C123" s="24">
        <v>25500</v>
      </c>
      <c r="D123" s="65">
        <f t="shared" si="9"/>
        <v>25500</v>
      </c>
      <c r="E123" s="25" t="s">
        <v>82</v>
      </c>
      <c r="F123" s="23">
        <v>2021</v>
      </c>
      <c r="G123" s="64" t="s">
        <v>37</v>
      </c>
      <c r="H123" s="47">
        <v>44198</v>
      </c>
      <c r="I123" s="25" t="s">
        <v>174</v>
      </c>
      <c r="J123" s="25"/>
      <c r="K123" s="25">
        <v>2210</v>
      </c>
    </row>
    <row r="124" spans="1:11" ht="21.75" customHeight="1" x14ac:dyDescent="0.25">
      <c r="A124" s="23" t="s">
        <v>173</v>
      </c>
      <c r="B124" s="25" t="s">
        <v>7</v>
      </c>
      <c r="C124" s="24">
        <v>8100</v>
      </c>
      <c r="D124" s="67">
        <f t="shared" si="9"/>
        <v>8100</v>
      </c>
      <c r="E124" s="25" t="s">
        <v>82</v>
      </c>
      <c r="F124" s="23">
        <v>2021</v>
      </c>
      <c r="G124" s="64" t="s">
        <v>37</v>
      </c>
      <c r="H124" s="27">
        <v>44287</v>
      </c>
      <c r="I124" s="25" t="s">
        <v>175</v>
      </c>
      <c r="J124" s="25"/>
      <c r="K124" s="25">
        <v>2210</v>
      </c>
    </row>
    <row r="125" spans="1:11" ht="19.5" customHeight="1" x14ac:dyDescent="0.25">
      <c r="A125" s="23" t="s">
        <v>176</v>
      </c>
      <c r="B125" s="25" t="s">
        <v>7</v>
      </c>
      <c r="C125" s="24">
        <v>900</v>
      </c>
      <c r="D125" s="36">
        <f t="shared" si="9"/>
        <v>900</v>
      </c>
      <c r="E125" s="66" t="s">
        <v>82</v>
      </c>
      <c r="F125" s="23">
        <v>2021</v>
      </c>
      <c r="G125" s="75" t="s">
        <v>37</v>
      </c>
      <c r="H125" s="47">
        <v>44197</v>
      </c>
      <c r="I125" s="31" t="s">
        <v>177</v>
      </c>
      <c r="J125" s="66"/>
      <c r="K125" s="31">
        <v>2210</v>
      </c>
    </row>
    <row r="126" spans="1:11" ht="19.5" customHeight="1" x14ac:dyDescent="0.25">
      <c r="A126" s="23" t="s">
        <v>250</v>
      </c>
      <c r="B126" s="25" t="s">
        <v>7</v>
      </c>
      <c r="C126" s="24">
        <v>1400</v>
      </c>
      <c r="D126" s="36">
        <f t="shared" si="9"/>
        <v>1400</v>
      </c>
      <c r="E126" s="25" t="s">
        <v>82</v>
      </c>
      <c r="F126" s="23">
        <v>2021</v>
      </c>
      <c r="G126" s="75" t="s">
        <v>37</v>
      </c>
      <c r="H126" s="47">
        <v>44198</v>
      </c>
      <c r="I126" s="31" t="s">
        <v>85</v>
      </c>
      <c r="J126" s="25"/>
      <c r="K126" s="31">
        <v>2210</v>
      </c>
    </row>
    <row r="127" spans="1:11" ht="19.5" customHeight="1" x14ac:dyDescent="0.25">
      <c r="A127" s="23" t="s">
        <v>251</v>
      </c>
      <c r="B127" s="25" t="s">
        <v>7</v>
      </c>
      <c r="C127" s="77">
        <v>5000</v>
      </c>
      <c r="D127" s="76">
        <f t="shared" si="9"/>
        <v>5000</v>
      </c>
      <c r="E127" s="25" t="s">
        <v>82</v>
      </c>
      <c r="F127" s="23">
        <v>2021</v>
      </c>
      <c r="G127" s="75" t="s">
        <v>37</v>
      </c>
      <c r="H127" s="47">
        <v>44199</v>
      </c>
      <c r="I127" s="74" t="s">
        <v>252</v>
      </c>
      <c r="J127" s="25"/>
      <c r="K127" s="74">
        <v>2210</v>
      </c>
    </row>
    <row r="128" spans="1:11" ht="21" customHeight="1" x14ac:dyDescent="0.25">
      <c r="A128" s="23" t="s">
        <v>107</v>
      </c>
      <c r="B128" s="25" t="s">
        <v>7</v>
      </c>
      <c r="C128" s="24">
        <v>13500</v>
      </c>
      <c r="D128" s="36">
        <f t="shared" si="9"/>
        <v>13500</v>
      </c>
      <c r="E128" s="25" t="s">
        <v>82</v>
      </c>
      <c r="F128" s="23">
        <v>2021</v>
      </c>
      <c r="G128" s="75" t="s">
        <v>37</v>
      </c>
      <c r="H128" s="47">
        <v>44287</v>
      </c>
      <c r="I128" s="25" t="s">
        <v>178</v>
      </c>
      <c r="J128" s="25"/>
      <c r="K128" s="25">
        <v>2240</v>
      </c>
    </row>
    <row r="129" spans="1:11" ht="18.75" customHeight="1" x14ac:dyDescent="0.25">
      <c r="A129" s="23" t="s">
        <v>253</v>
      </c>
      <c r="B129" s="25" t="s">
        <v>7</v>
      </c>
      <c r="C129" s="24">
        <v>21900</v>
      </c>
      <c r="D129" s="76">
        <f t="shared" si="9"/>
        <v>21900</v>
      </c>
      <c r="E129" s="25" t="s">
        <v>82</v>
      </c>
      <c r="F129" s="23">
        <v>2021</v>
      </c>
      <c r="G129" s="75" t="s">
        <v>37</v>
      </c>
      <c r="H129" s="47">
        <v>44317</v>
      </c>
      <c r="I129" s="25" t="s">
        <v>179</v>
      </c>
      <c r="J129" s="25"/>
      <c r="K129" s="25">
        <v>2800</v>
      </c>
    </row>
    <row r="130" spans="1:11" ht="31.5" customHeight="1" thickBot="1" x14ac:dyDescent="0.3">
      <c r="A130" s="54" t="s">
        <v>254</v>
      </c>
      <c r="B130" s="56" t="s">
        <v>7</v>
      </c>
      <c r="C130" s="55">
        <v>8000</v>
      </c>
      <c r="D130" s="55">
        <f t="shared" si="9"/>
        <v>8000</v>
      </c>
      <c r="E130" s="56" t="s">
        <v>82</v>
      </c>
      <c r="F130" s="54">
        <v>2021</v>
      </c>
      <c r="G130" s="54" t="s">
        <v>37</v>
      </c>
      <c r="H130" s="58">
        <v>44317</v>
      </c>
      <c r="I130" s="56" t="s">
        <v>180</v>
      </c>
      <c r="J130" s="56"/>
      <c r="K130" s="56">
        <v>2800</v>
      </c>
    </row>
    <row r="131" spans="1:11" x14ac:dyDescent="0.25">
      <c r="A131" s="105"/>
      <c r="B131" s="105"/>
      <c r="C131" s="106">
        <f>SUM(C6:C130)</f>
        <v>2194290</v>
      </c>
      <c r="D131" s="106">
        <f>SUM(D6:D130)</f>
        <v>2194290</v>
      </c>
      <c r="E131" s="105"/>
      <c r="F131" s="105"/>
      <c r="G131" s="105"/>
      <c r="H131" s="107"/>
      <c r="I131" s="105"/>
      <c r="J131" s="105"/>
      <c r="K131" s="105"/>
    </row>
    <row r="132" spans="1:11" x14ac:dyDescent="0.25">
      <c r="A132" s="19"/>
      <c r="B132" s="19"/>
      <c r="C132" s="20"/>
      <c r="D132" s="20"/>
      <c r="E132" s="19"/>
      <c r="F132" s="19"/>
      <c r="G132" s="19"/>
      <c r="H132" s="21"/>
      <c r="I132" s="19"/>
      <c r="J132" s="19"/>
      <c r="K132" s="19"/>
    </row>
    <row r="133" spans="1:11" x14ac:dyDescent="0.25">
      <c r="A133" s="12"/>
      <c r="B133" s="12"/>
      <c r="C133" s="14"/>
      <c r="D133" s="14"/>
      <c r="E133" s="12"/>
      <c r="F133" s="12"/>
      <c r="G133" s="12"/>
      <c r="H133" s="13"/>
      <c r="I133" s="12"/>
      <c r="J133" s="12"/>
      <c r="K133" s="12"/>
    </row>
    <row r="134" spans="1:11" x14ac:dyDescent="0.25">
      <c r="A134" s="97" t="s">
        <v>190</v>
      </c>
      <c r="B134" s="98"/>
      <c r="C134" s="98"/>
      <c r="D134" s="98"/>
      <c r="E134" s="98"/>
      <c r="F134" s="98"/>
      <c r="G134" s="99"/>
      <c r="H134" s="13"/>
      <c r="I134" s="12"/>
      <c r="J134" s="12"/>
      <c r="K134" s="12"/>
    </row>
    <row r="135" spans="1:11" x14ac:dyDescent="0.25">
      <c r="A135" s="12"/>
      <c r="B135" s="12"/>
      <c r="C135" s="14"/>
      <c r="D135" s="14"/>
      <c r="E135" s="12"/>
      <c r="F135" s="12"/>
      <c r="G135" s="12"/>
      <c r="H135" s="13"/>
      <c r="I135" s="12"/>
      <c r="J135" s="12"/>
      <c r="K135" s="12"/>
    </row>
    <row r="136" spans="1:11" x14ac:dyDescent="0.25">
      <c r="A136" s="12"/>
      <c r="B136" s="12"/>
      <c r="C136" s="14"/>
      <c r="D136" s="14"/>
      <c r="E136" s="12"/>
      <c r="F136" s="12"/>
      <c r="G136" s="12"/>
      <c r="H136" s="13"/>
      <c r="I136" s="12"/>
      <c r="J136" s="12"/>
      <c r="K136" s="12"/>
    </row>
    <row r="137" spans="1:11" x14ac:dyDescent="0.25">
      <c r="A137" s="12"/>
      <c r="B137" s="12"/>
      <c r="C137" s="14"/>
      <c r="D137" s="14"/>
      <c r="E137" s="12"/>
      <c r="F137" s="12"/>
      <c r="G137" s="12"/>
      <c r="H137" s="13"/>
      <c r="I137" s="12"/>
      <c r="J137" s="12"/>
      <c r="K137" s="12"/>
    </row>
    <row r="138" spans="1:11" x14ac:dyDescent="0.25">
      <c r="A138" s="16"/>
      <c r="B138" s="12"/>
      <c r="C138" s="17"/>
      <c r="D138" s="17"/>
      <c r="E138" s="12"/>
      <c r="F138" s="12"/>
      <c r="G138" s="12"/>
      <c r="H138" s="13"/>
      <c r="I138" s="12"/>
      <c r="J138" s="12"/>
      <c r="K138" s="12"/>
    </row>
    <row r="139" spans="1:11" x14ac:dyDescent="0.25">
      <c r="A139" s="12"/>
      <c r="B139" s="12"/>
      <c r="C139" s="14"/>
      <c r="D139" s="14"/>
      <c r="E139" s="12"/>
      <c r="F139" s="12"/>
      <c r="G139" s="12"/>
      <c r="H139" s="13"/>
      <c r="I139" s="12"/>
      <c r="J139" s="12"/>
      <c r="K139" s="12"/>
    </row>
    <row r="140" spans="1:11" x14ac:dyDescent="0.25">
      <c r="A140" s="12"/>
      <c r="B140" s="12"/>
      <c r="C140" s="14"/>
      <c r="D140" s="14"/>
      <c r="E140" s="12"/>
      <c r="F140" s="12"/>
      <c r="G140" s="12"/>
      <c r="H140" s="13"/>
      <c r="I140" s="12"/>
      <c r="J140" s="12"/>
      <c r="K140" s="12"/>
    </row>
  </sheetData>
  <autoFilter ref="A5:K131"/>
  <mergeCells count="195">
    <mergeCell ref="I113:I116"/>
    <mergeCell ref="K113:K116"/>
    <mergeCell ref="G109:G110"/>
    <mergeCell ref="H109:H110"/>
    <mergeCell ref="I109:I110"/>
    <mergeCell ref="K109:K110"/>
    <mergeCell ref="B111:B112"/>
    <mergeCell ref="D111:D112"/>
    <mergeCell ref="E111:E112"/>
    <mergeCell ref="F111:F112"/>
    <mergeCell ref="G111:G112"/>
    <mergeCell ref="H111:H112"/>
    <mergeCell ref="I111:I112"/>
    <mergeCell ref="K111:K112"/>
    <mergeCell ref="I100:I101"/>
    <mergeCell ref="K100:K101"/>
    <mergeCell ref="I106:I108"/>
    <mergeCell ref="K106:K108"/>
    <mergeCell ref="E106:E108"/>
    <mergeCell ref="H106:H108"/>
    <mergeCell ref="D80:D84"/>
    <mergeCell ref="D90:D93"/>
    <mergeCell ref="B78:B79"/>
    <mergeCell ref="B80:B84"/>
    <mergeCell ref="B106:B108"/>
    <mergeCell ref="I97:I98"/>
    <mergeCell ref="K97:K98"/>
    <mergeCell ref="B117:B119"/>
    <mergeCell ref="D117:D119"/>
    <mergeCell ref="E117:E119"/>
    <mergeCell ref="F117:F119"/>
    <mergeCell ref="E100:E101"/>
    <mergeCell ref="F100:F101"/>
    <mergeCell ref="D106:D108"/>
    <mergeCell ref="B109:B110"/>
    <mergeCell ref="D109:D110"/>
    <mergeCell ref="E109:E110"/>
    <mergeCell ref="F109:F110"/>
    <mergeCell ref="B113:B116"/>
    <mergeCell ref="D113:D116"/>
    <mergeCell ref="F106:F107"/>
    <mergeCell ref="E113:E116"/>
    <mergeCell ref="F113:F116"/>
    <mergeCell ref="K54:K55"/>
    <mergeCell ref="I56:I57"/>
    <mergeCell ref="H54:H55"/>
    <mergeCell ref="I54:I55"/>
    <mergeCell ref="H67:H68"/>
    <mergeCell ref="K64:K66"/>
    <mergeCell ref="K90:K94"/>
    <mergeCell ref="G69:G70"/>
    <mergeCell ref="E80:E84"/>
    <mergeCell ref="F80:F84"/>
    <mergeCell ref="G80:G84"/>
    <mergeCell ref="I80:I84"/>
    <mergeCell ref="K80:K84"/>
    <mergeCell ref="H83:H84"/>
    <mergeCell ref="G90:G93"/>
    <mergeCell ref="K71:K72"/>
    <mergeCell ref="G56:G57"/>
    <mergeCell ref="E54:E55"/>
    <mergeCell ref="E67:E68"/>
    <mergeCell ref="E69:E70"/>
    <mergeCell ref="K77:K79"/>
    <mergeCell ref="I90:I94"/>
    <mergeCell ref="E86:E89"/>
    <mergeCell ref="A134:G134"/>
    <mergeCell ref="D28:D30"/>
    <mergeCell ref="E28:E30"/>
    <mergeCell ref="F28:F30"/>
    <mergeCell ref="G28:G30"/>
    <mergeCell ref="B45:B47"/>
    <mergeCell ref="E45:E47"/>
    <mergeCell ref="F45:F47"/>
    <mergeCell ref="G45:G47"/>
    <mergeCell ref="B97:B98"/>
    <mergeCell ref="D97:D98"/>
    <mergeCell ref="D48:D50"/>
    <mergeCell ref="D45:D47"/>
    <mergeCell ref="B48:B50"/>
    <mergeCell ref="E64:E66"/>
    <mergeCell ref="F67:F68"/>
    <mergeCell ref="G67:G68"/>
    <mergeCell ref="E97:E98"/>
    <mergeCell ref="G97:G98"/>
    <mergeCell ref="F97:F98"/>
    <mergeCell ref="B56:B57"/>
    <mergeCell ref="D67:D68"/>
    <mergeCell ref="F86:F89"/>
    <mergeCell ref="G86:G89"/>
    <mergeCell ref="F71:F72"/>
    <mergeCell ref="G71:G72"/>
    <mergeCell ref="I71:I72"/>
    <mergeCell ref="K56:K57"/>
    <mergeCell ref="H56:H57"/>
    <mergeCell ref="H65:H66"/>
    <mergeCell ref="H69:H70"/>
    <mergeCell ref="K67:K68"/>
    <mergeCell ref="D69:D70"/>
    <mergeCell ref="I117:I119"/>
    <mergeCell ref="K117:K119"/>
    <mergeCell ref="G106:G107"/>
    <mergeCell ref="F54:F55"/>
    <mergeCell ref="G54:G55"/>
    <mergeCell ref="E48:E50"/>
    <mergeCell ref="F48:F50"/>
    <mergeCell ref="B64:B66"/>
    <mergeCell ref="G48:G50"/>
    <mergeCell ref="F56:F57"/>
    <mergeCell ref="F69:F70"/>
    <mergeCell ref="F64:F66"/>
    <mergeCell ref="I64:I66"/>
    <mergeCell ref="I67:I68"/>
    <mergeCell ref="G64:G66"/>
    <mergeCell ref="D64:D66"/>
    <mergeCell ref="K69:K70"/>
    <mergeCell ref="I76:I79"/>
    <mergeCell ref="I85:I89"/>
    <mergeCell ref="K85:K89"/>
    <mergeCell ref="H86:H89"/>
    <mergeCell ref="D86:D89"/>
    <mergeCell ref="I69:I70"/>
    <mergeCell ref="H80:H82"/>
    <mergeCell ref="B11:B15"/>
    <mergeCell ref="B52:B53"/>
    <mergeCell ref="B54:B55"/>
    <mergeCell ref="D56:D57"/>
    <mergeCell ref="B71:B72"/>
    <mergeCell ref="B69:B70"/>
    <mergeCell ref="B17:B18"/>
    <mergeCell ref="E17:E18"/>
    <mergeCell ref="D17:D18"/>
    <mergeCell ref="B33:B35"/>
    <mergeCell ref="B23:B25"/>
    <mergeCell ref="D52:D53"/>
    <mergeCell ref="D54:D55"/>
    <mergeCell ref="B67:B68"/>
    <mergeCell ref="D71:D72"/>
    <mergeCell ref="E71:E72"/>
    <mergeCell ref="F17:F18"/>
    <mergeCell ref="E33:E35"/>
    <mergeCell ref="F33:F35"/>
    <mergeCell ref="D40:D44"/>
    <mergeCell ref="E40:E44"/>
    <mergeCell ref="F40:F44"/>
    <mergeCell ref="C1:I1"/>
    <mergeCell ref="C3:I3"/>
    <mergeCell ref="C2:I2"/>
    <mergeCell ref="C4:I4"/>
    <mergeCell ref="F11:F15"/>
    <mergeCell ref="G17:G18"/>
    <mergeCell ref="D33:D35"/>
    <mergeCell ref="E23:E25"/>
    <mergeCell ref="F23:F25"/>
    <mergeCell ref="D23:D25"/>
    <mergeCell ref="G33:G35"/>
    <mergeCell ref="I33:I35"/>
    <mergeCell ref="H33:H35"/>
    <mergeCell ref="E11:E15"/>
    <mergeCell ref="G13:G14"/>
    <mergeCell ref="D13:D14"/>
    <mergeCell ref="G23:G25"/>
    <mergeCell ref="D11:D12"/>
    <mergeCell ref="K28:K30"/>
    <mergeCell ref="H17:H18"/>
    <mergeCell ref="H28:H30"/>
    <mergeCell ref="I11:I15"/>
    <mergeCell ref="K11:K15"/>
    <mergeCell ref="H11:H12"/>
    <mergeCell ref="K17:K18"/>
    <mergeCell ref="I26:I27"/>
    <mergeCell ref="I28:I30"/>
    <mergeCell ref="I17:I18"/>
    <mergeCell ref="K26:K27"/>
    <mergeCell ref="I23:I25"/>
    <mergeCell ref="K23:K25"/>
    <mergeCell ref="H13:H14"/>
    <mergeCell ref="K33:K35"/>
    <mergeCell ref="E52:E53"/>
    <mergeCell ref="F52:F53"/>
    <mergeCell ref="G52:G53"/>
    <mergeCell ref="I45:I47"/>
    <mergeCell ref="K45:K47"/>
    <mergeCell ref="K48:K50"/>
    <mergeCell ref="I48:I50"/>
    <mergeCell ref="I52:I53"/>
    <mergeCell ref="K52:K53"/>
    <mergeCell ref="H52:H53"/>
    <mergeCell ref="G40:G44"/>
    <mergeCell ref="H40:H42"/>
    <mergeCell ref="I40:I44"/>
    <mergeCell ref="K40:K44"/>
    <mergeCell ref="H45:H47"/>
    <mergeCell ref="H48:H50"/>
    <mergeCell ref="H43:H44"/>
  </mergeCells>
  <dataValidations xWindow="755" yWindow="406" count="10">
    <dataValidation allowBlank="1" showInputMessage="1" showErrorMessage="1" promptTitle="обов'язкове" prompt="обов'язкове" sqref="I5 I17 I31:I33 I51:I52 I54 I56 I67 I64 I71 I90:I92 I8:I12 I19 I28:I29 I23 I96:I97 I26 I85 I120:I124 I128:I1048576 I48 I58:I61 I99:I100 I73:I76 I109 I111 I113 I117 I102:I10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I6:I7"/>
    <dataValidation allowBlank="1" showInputMessage="1" showErrorMessage="1" promptTitle="необов'язкове" prompt="спочатку оберіть класифікатор, а потім через кому - код" sqref="J5"/>
    <dataValidation type="decimal" allowBlank="1" showInputMessage="1" showErrorMessage="1" errorTitle="Очікувана вартість" error="Очікувана вартість предмета закупівлі - тілько число" sqref="C135:D1048576 D45 D51:D52 D48 D54 D67 D13 D28:D29 D19:D23 D56 D15:D17 D6:D11 C131:D133 D58:D64 D69 D71 D73:D77 D90 D94:D97 D85 D109 D111 D113 D117 D120:D130 C5:C130 D99:D106">
      <formula1>0</formula1>
      <formula2>1E+32</formula2>
    </dataValidation>
    <dataValidation type="whole" allowBlank="1" showInputMessage="1" showErrorMessage="1" errorTitle="Рік" error="Рік - ціле число" sqref="F135:F1048576 F17 F45 F51:F52 F54 F67 F69 F28:F29 F26 F90:F97 F31:F33 F5:F12 F19:F23 F117 F56 F73:F79 F48 F58:F64 F71 F99:F100 F85:F86 F109 F111 F113 F120:F133 F102:F106">
      <formula1>1900</formula1>
      <formula2>2300</formula2>
    </dataValidation>
    <dataValidation type="date" showInputMessage="1" showErrorMessage="1" promptTitle="обов'язкове" prompt="обов'язкове" sqref="H23:H29 H54 H85 H19 H67 H51:H52 H5:H11 H31:H33 H48 H56 H58:H65 H69 H71 H73:H80 H109 H111 H113:H1048576 H90:H106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K17 K31:K33 K45 K51:K52 K54 K56 K67 K69 K90:K92 K1:K12 K28:K29 K26 K85 K19:K23 K120:K124 K117 K48 K58:K64 K71 K73:K77 K99:K100 K95:K97 K109 K111 K113 K128:K1048576 K102:K106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J6:J7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" sqref="J8:J1048576"/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55" yWindow="406" count="5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B135:B1048576 B121:B133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G5 G135:G1048576 G131:G133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G17 G6:G12 G45 G51:G52 G54 G56 G67 G69 G71 G26:G29 G106 G95:G97 G19:G23 G31:G33 G39:G40 G48 G58:G64 G90 G73:G79 G85:G86 G99:G103 G108:G109 G111 G113:G130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B26:B33 B45 B51:B52 B54 B56 B67 B69 B71 B96:B97 B17 B6:B12 B120 B85:B94 B19:B23 B48 B58:B64 B73 B75:B78 B109 B111 B113 B117 B99:B106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'[1]Справочники (ничего не менять!)'!#REF!</xm:f>
          </x14:formula1>
          <xm:sqref>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7" customFormat="1" x14ac:dyDescent="0.25">
      <c r="A1" s="7" t="s">
        <v>15</v>
      </c>
      <c r="B1" s="7" t="s">
        <v>14</v>
      </c>
      <c r="C1" s="7" t="s">
        <v>4</v>
      </c>
    </row>
    <row r="2" spans="1:3" x14ac:dyDescent="0.25">
      <c r="A2" t="s">
        <v>7</v>
      </c>
      <c r="B2" t="s">
        <v>183</v>
      </c>
      <c r="C2" t="s">
        <v>19</v>
      </c>
    </row>
    <row r="3" spans="1:3" x14ac:dyDescent="0.25">
      <c r="A3" t="s">
        <v>10</v>
      </c>
      <c r="B3" t="s">
        <v>34</v>
      </c>
      <c r="C3" t="s">
        <v>22</v>
      </c>
    </row>
    <row r="4" spans="1:3" x14ac:dyDescent="0.25">
      <c r="A4" t="s">
        <v>35</v>
      </c>
      <c r="B4" t="s">
        <v>11</v>
      </c>
      <c r="C4" t="s">
        <v>38</v>
      </c>
    </row>
    <row r="5" spans="1:3" x14ac:dyDescent="0.25">
      <c r="A5" t="s">
        <v>36</v>
      </c>
      <c r="B5" t="s">
        <v>12</v>
      </c>
      <c r="C5" t="s">
        <v>40</v>
      </c>
    </row>
    <row r="6" spans="1:3" x14ac:dyDescent="0.25">
      <c r="A6" t="s">
        <v>9</v>
      </c>
      <c r="B6" t="s">
        <v>13</v>
      </c>
      <c r="C6" t="s">
        <v>23</v>
      </c>
    </row>
    <row r="7" spans="1:3" x14ac:dyDescent="0.25">
      <c r="B7" t="s">
        <v>37</v>
      </c>
      <c r="C7" t="s">
        <v>24</v>
      </c>
    </row>
    <row r="8" spans="1:3" x14ac:dyDescent="0.25">
      <c r="B8" t="s">
        <v>50</v>
      </c>
      <c r="C8" t="s">
        <v>41</v>
      </c>
    </row>
    <row r="9" spans="1:3" x14ac:dyDescent="0.25">
      <c r="B9" t="s">
        <v>51</v>
      </c>
      <c r="C9" t="s">
        <v>26</v>
      </c>
    </row>
    <row r="10" spans="1:3" x14ac:dyDescent="0.25">
      <c r="B10" t="s">
        <v>52</v>
      </c>
      <c r="C10" t="s">
        <v>25</v>
      </c>
    </row>
    <row r="11" spans="1:3" x14ac:dyDescent="0.25">
      <c r="B11" t="s">
        <v>53</v>
      </c>
      <c r="C11" t="s">
        <v>30</v>
      </c>
    </row>
    <row r="12" spans="1:3" x14ac:dyDescent="0.25">
      <c r="B12" t="s">
        <v>191</v>
      </c>
      <c r="C12" t="s">
        <v>28</v>
      </c>
    </row>
    <row r="13" spans="1:3" x14ac:dyDescent="0.25">
      <c r="C13" t="s">
        <v>29</v>
      </c>
    </row>
    <row r="14" spans="1:3" x14ac:dyDescent="0.25">
      <c r="C14" t="s">
        <v>27</v>
      </c>
    </row>
    <row r="15" spans="1:3" x14ac:dyDescent="0.25">
      <c r="C15" t="s">
        <v>42</v>
      </c>
    </row>
    <row r="16" spans="1:3" x14ac:dyDescent="0.25">
      <c r="C16" t="s">
        <v>43</v>
      </c>
    </row>
    <row r="17" spans="3:3" x14ac:dyDescent="0.25">
      <c r="C17" t="s">
        <v>31</v>
      </c>
    </row>
    <row r="18" spans="3:3" x14ac:dyDescent="0.25">
      <c r="C18" t="s">
        <v>32</v>
      </c>
    </row>
    <row r="19" spans="3:3" x14ac:dyDescent="0.25">
      <c r="C19" t="s">
        <v>32</v>
      </c>
    </row>
    <row r="20" spans="3:3" x14ac:dyDescent="0.25">
      <c r="C20" t="s">
        <v>44</v>
      </c>
    </row>
    <row r="21" spans="3:3" x14ac:dyDescent="0.25">
      <c r="C21" t="s">
        <v>20</v>
      </c>
    </row>
    <row r="22" spans="3:3" x14ac:dyDescent="0.25">
      <c r="C22" t="s">
        <v>21</v>
      </c>
    </row>
    <row r="23" spans="3:3" x14ac:dyDescent="0.25">
      <c r="C23" t="s">
        <v>45</v>
      </c>
    </row>
    <row r="24" spans="3:3" x14ac:dyDescent="0.25">
      <c r="C24" t="s">
        <v>46</v>
      </c>
    </row>
    <row r="25" spans="3:3" x14ac:dyDescent="0.25">
      <c r="C25" t="s">
        <v>33</v>
      </c>
    </row>
    <row r="26" spans="3:3" x14ac:dyDescent="0.25">
      <c r="C26" t="s">
        <v>47</v>
      </c>
    </row>
    <row r="27" spans="3:3" x14ac:dyDescent="0.25">
      <c r="C27" t="s">
        <v>48</v>
      </c>
    </row>
    <row r="28" spans="3:3" x14ac:dyDescent="0.25">
      <c r="C28" t="s">
        <v>8</v>
      </c>
    </row>
    <row r="29" spans="3:3" x14ac:dyDescent="0.25">
      <c r="C29" t="s">
        <v>18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2021-01-13T07:30:49Z</cp:lastPrinted>
  <dcterms:created xsi:type="dcterms:W3CDTF">2016-06-29T16:46:21Z</dcterms:created>
  <dcterms:modified xsi:type="dcterms:W3CDTF">2021-01-13T08:28:10Z</dcterms:modified>
</cp:coreProperties>
</file>